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805" tabRatio="387" activeTab="1"/>
  </bookViews>
  <sheets>
    <sheet name="外发报文录入" sheetId="1" r:id="rId1"/>
    <sheet name="检测台步骤录入" sheetId="2" r:id="rId2"/>
    <sheet name="GPIO" sheetId="4" r:id="rId3"/>
    <sheet name="PWM" sheetId="5" r:id="rId4"/>
    <sheet name="检测台步数统计" sheetId="3" r:id="rId5"/>
  </sheets>
  <externalReferences>
    <externalReference r:id="rId6"/>
  </externalReferences>
  <calcPr calcId="144525"/>
</workbook>
</file>

<file path=xl/sharedStrings.xml><?xml version="1.0" encoding="utf-8"?>
<sst xmlns="http://schemas.openxmlformats.org/spreadsheetml/2006/main" count="1141" uniqueCount="128">
  <si>
    <t>报文ID</t>
  </si>
  <si>
    <t>索引号</t>
  </si>
  <si>
    <t>周期（ms）</t>
  </si>
  <si>
    <t>通道</t>
  </si>
  <si>
    <t>DLC</t>
  </si>
  <si>
    <t xml:space="preserve">CANFD </t>
  </si>
  <si>
    <t>扩展帧</t>
  </si>
  <si>
    <t>17C</t>
  </si>
  <si>
    <t>24F</t>
  </si>
  <si>
    <t>17A</t>
  </si>
  <si>
    <t>10A</t>
  </si>
  <si>
    <t>33B</t>
  </si>
  <si>
    <t>2A4</t>
  </si>
  <si>
    <t>2AD</t>
  </si>
  <si>
    <t>3B3</t>
  </si>
  <si>
    <t>3FF</t>
  </si>
  <si>
    <t>28B</t>
  </si>
  <si>
    <t>20B</t>
  </si>
  <si>
    <t>31A</t>
  </si>
  <si>
    <t>2D1</t>
  </si>
  <si>
    <t>39A</t>
  </si>
  <si>
    <t>34C</t>
  </si>
  <si>
    <t>3FC</t>
  </si>
  <si>
    <t>3BD</t>
  </si>
  <si>
    <t>38A</t>
  </si>
  <si>
    <t>2E0</t>
  </si>
  <si>
    <t>39B</t>
  </si>
  <si>
    <t>检测台步数</t>
  </si>
  <si>
    <t>需要发送的报文ID</t>
  </si>
  <si>
    <r>
      <rPr>
        <b/>
        <sz val="11"/>
        <color rgb="FF000000"/>
        <rFont val="Microsoft YaHei"/>
        <family val="2"/>
        <charset val="134"/>
      </rPr>
      <t>在外发报文表中的索引号（</t>
    </r>
    <r>
      <rPr>
        <b/>
        <sz val="11"/>
        <color indexed="10"/>
        <rFont val="Microsoft YaHei"/>
        <family val="2"/>
        <charset val="134"/>
      </rPr>
      <t>无需手动输入下拉自动生成</t>
    </r>
    <r>
      <rPr>
        <b/>
        <sz val="11"/>
        <color indexed="8"/>
        <rFont val="Microsoft YaHei"/>
        <family val="2"/>
        <charset val="134"/>
      </rPr>
      <t>）</t>
    </r>
  </si>
  <si>
    <t xml:space="preserve">报文内容0-3字节   </t>
  </si>
  <si>
    <t xml:space="preserve">报文内容4-7字节   </t>
  </si>
  <si>
    <t>报文内容8-11字节</t>
  </si>
  <si>
    <t xml:space="preserve">报文内容12-15字节 </t>
  </si>
  <si>
    <t xml:space="preserve">报文内容16-19字节 </t>
  </si>
  <si>
    <t xml:space="preserve">报文内容20-23字节 </t>
  </si>
  <si>
    <t>报文内容24-27字节</t>
  </si>
  <si>
    <t>报文内容28-31字节</t>
  </si>
  <si>
    <t>报文内容32-35字节</t>
  </si>
  <si>
    <t>报文内容36-39字节</t>
  </si>
  <si>
    <t>报文内容40-43字节</t>
  </si>
  <si>
    <t>报文内容44-47字节</t>
  </si>
  <si>
    <t>报文内容48-51字节</t>
  </si>
  <si>
    <t>报文内容52-55字节</t>
  </si>
  <si>
    <t>报文内容56-59字节</t>
  </si>
  <si>
    <t>报文内容60-63字节</t>
  </si>
  <si>
    <t>30000000</t>
  </si>
  <si>
    <t>00000000</t>
  </si>
  <si>
    <t>00220000</t>
  </si>
  <si>
    <t>00007C20</t>
  </si>
  <si>
    <t>40000000</t>
  </si>
  <si>
    <t>01000000</t>
  </si>
  <si>
    <t>00000100</t>
  </si>
  <si>
    <t>00000001</t>
  </si>
  <si>
    <t>00009650</t>
  </si>
  <si>
    <t>00110000</t>
  </si>
  <si>
    <t>00287480</t>
  </si>
  <si>
    <t>1D000000</t>
  </si>
  <si>
    <t>00008000</t>
  </si>
  <si>
    <t>64210000</t>
  </si>
  <si>
    <t>7D006000</t>
  </si>
  <si>
    <t>00007F00</t>
  </si>
  <si>
    <t>0002C000</t>
  </si>
  <si>
    <t>50002800</t>
  </si>
  <si>
    <t>00002000</t>
  </si>
  <si>
    <t>001C0000</t>
  </si>
  <si>
    <t>7D000000</t>
  </si>
  <si>
    <t>70000000</t>
  </si>
  <si>
    <t>1FF3E800</t>
  </si>
  <si>
    <t>3FE00000</t>
  </si>
  <si>
    <t>7D020000</t>
  </si>
  <si>
    <t>55000000</t>
  </si>
  <si>
    <t>7878F000</t>
  </si>
  <si>
    <t>00020070</t>
  </si>
  <si>
    <t>FA3E9F40</t>
  </si>
  <si>
    <t>C0000000</t>
  </si>
  <si>
    <t>71020077</t>
  </si>
  <si>
    <t>8F1E0000</t>
  </si>
  <si>
    <t>10000000</t>
  </si>
  <si>
    <t>ED000010</t>
  </si>
  <si>
    <t>20000000</t>
  </si>
  <si>
    <t>00020000</t>
  </si>
  <si>
    <t>00280000</t>
  </si>
  <si>
    <t>00080000</t>
  </si>
  <si>
    <t>FFFF0000</t>
  </si>
  <si>
    <t>FF000000</t>
  </si>
  <si>
    <t>FF040000</t>
  </si>
  <si>
    <t>00000019</t>
  </si>
  <si>
    <t>00000032</t>
  </si>
  <si>
    <t>01400000</t>
  </si>
  <si>
    <t>01E00000</t>
  </si>
  <si>
    <t>00001100</t>
  </si>
  <si>
    <t>02000000</t>
  </si>
  <si>
    <t>00000002</t>
  </si>
  <si>
    <t>03790000</t>
  </si>
  <si>
    <t>A0000000</t>
  </si>
  <si>
    <t>003C0000</t>
  </si>
  <si>
    <t>00064000</t>
  </si>
  <si>
    <t>06400000</t>
  </si>
  <si>
    <t>03000000</t>
  </si>
  <si>
    <t>00000003</t>
  </si>
  <si>
    <t>00004890</t>
  </si>
  <si>
    <t>08550000</t>
  </si>
  <si>
    <t>06000000</t>
  </si>
  <si>
    <t>90000000</t>
  </si>
  <si>
    <t>00780000</t>
  </si>
  <si>
    <t>000F0000</t>
  </si>
  <si>
    <t>0C800000</t>
  </si>
  <si>
    <t>04000000</t>
  </si>
  <si>
    <t>0DE40000</t>
  </si>
  <si>
    <t>00000057</t>
  </si>
  <si>
    <t>80000000</t>
  </si>
  <si>
    <t>00C80000</t>
  </si>
  <si>
    <t>00190000</t>
  </si>
  <si>
    <t>11580000</t>
  </si>
  <si>
    <t>00000400</t>
  </si>
  <si>
    <t>11180000</t>
  </si>
  <si>
    <t>40010000</t>
  </si>
  <si>
    <t>00010000</t>
  </si>
  <si>
    <t>需要控制的IO</t>
  </si>
  <si>
    <t>电平(0 低电平 1高电平)</t>
  </si>
  <si>
    <t>方向(DIR 0输入  1输出)</t>
  </si>
  <si>
    <t>需要控制的通道</t>
  </si>
  <si>
    <t>占空比(%)</t>
  </si>
  <si>
    <t>频率(HZ)</t>
  </si>
  <si>
    <t>此步操作的报文数量（无需手动输入下拉自动生成）</t>
  </si>
  <si>
    <t>此步操作的IO数量（无需手动输入下拉自动生成）</t>
  </si>
  <si>
    <t>此步操作的PWM数量（无需手动输入下拉自动生成）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</si>
</sst>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rgb="FF000000"/>
      <name val="Microsoft YaHei"/>
      <family val="2"/>
      <charset val="134"/>
    </font>
    <font>
      <sz val="10"/>
      <color rgb="FF000000"/>
      <name val="Microsoft YaHei"/>
      <family val="2"/>
      <charset val="134"/>
    </font>
    <font>
      <b/>
      <sz val="12"/>
      <color rgb="FF000000"/>
      <name val="Microsoft YaHei"/>
      <family val="2"/>
      <charset val="134"/>
    </font>
    <font>
      <sz val="11"/>
      <color rgb="FF000000"/>
      <name val="Microsoft YaHei"/>
      <family val="2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indexed="10"/>
      <name val="Microsoft YaHei"/>
      <family val="2"/>
      <charset val="134"/>
    </font>
    <font>
      <b/>
      <sz val="11"/>
      <color indexed="8"/>
      <name val="Microsoft YaHei"/>
      <family val="2"/>
      <charset val="134"/>
    </font>
  </fonts>
  <fills count="3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3">
    <border>
      <left/>
      <right/>
      <top/>
      <bottom/>
      <diagonal/>
    </border>
    <border>
      <left style="thin">
        <color rgb="FF5A5A5A"/>
      </left>
      <right style="thin">
        <color rgb="FFFFFFFF"/>
      </right>
      <top style="thin">
        <color rgb="FF5A5A5A"/>
      </top>
      <bottom/>
      <diagonal/>
    </border>
    <border>
      <left style="thin">
        <color rgb="FFFFFFFF"/>
      </left>
      <right style="thin">
        <color rgb="FFFFFFFF"/>
      </right>
      <top style="thin">
        <color rgb="FF5A5A5A"/>
      </top>
      <bottom/>
      <diagonal/>
    </border>
    <border>
      <left style="thin">
        <color rgb="FFFFFFFF"/>
      </left>
      <right style="thin">
        <color rgb="FF5A5A5A"/>
      </right>
      <top style="thin">
        <color rgb="FF5A5A5A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8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2" fillId="4" borderId="4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D9D9D9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991;&#20214;\&#26816;&#27979;&#21488;&#31243;&#24207;\&#38271;&#23433;C281\&#26816;&#27979;&#21488;&#20449;&#24687;&#24405;&#20837;%20-%20220822%20-%20PHE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外发报文录入"/>
      <sheetName val="检测台步骤录入"/>
      <sheetName val="检测台步数统计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zoomScale="115" zoomScaleNormal="115" topLeftCell="A6" workbookViewId="0">
      <selection activeCell="B23" sqref="B23"/>
    </sheetView>
  </sheetViews>
  <sheetFormatPr defaultColWidth="8.85" defaultRowHeight="13.5" outlineLevelCol="6"/>
  <cols>
    <col min="1" max="1" width="11.1333333333333" style="12" customWidth="1"/>
    <col min="2" max="2" width="11.1333333333333" customWidth="1"/>
    <col min="3" max="3" width="15.85" customWidth="1"/>
    <col min="4" max="4" width="9.13333333333333" customWidth="1"/>
    <col min="5" max="5" width="8.85" customWidth="1"/>
  </cols>
  <sheetData>
    <row r="1" ht="22.5" customHeight="1" spans="1:7">
      <c r="A1" s="13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</row>
    <row r="2" ht="22.5" customHeight="1" spans="1:7">
      <c r="A2" s="14" t="s">
        <v>7</v>
      </c>
      <c r="B2" s="6">
        <v>0</v>
      </c>
      <c r="C2" s="6">
        <v>200</v>
      </c>
      <c r="D2" s="6">
        <v>0</v>
      </c>
      <c r="E2" s="6">
        <v>13</v>
      </c>
      <c r="F2" s="6">
        <v>1</v>
      </c>
      <c r="G2" s="6">
        <v>0</v>
      </c>
    </row>
    <row r="3" ht="22.5" customHeight="1" spans="1:7">
      <c r="A3" s="14">
        <v>346</v>
      </c>
      <c r="B3" s="6">
        <v>1</v>
      </c>
      <c r="C3" s="6">
        <v>200</v>
      </c>
      <c r="D3" s="6">
        <v>0</v>
      </c>
      <c r="E3" s="6">
        <v>15</v>
      </c>
      <c r="F3" s="6">
        <v>1</v>
      </c>
      <c r="G3" s="6">
        <v>0</v>
      </c>
    </row>
    <row r="4" ht="22.5" customHeight="1" spans="1:7">
      <c r="A4" s="14">
        <v>347</v>
      </c>
      <c r="B4" s="6">
        <v>2</v>
      </c>
      <c r="C4" s="6">
        <v>200</v>
      </c>
      <c r="D4" s="6">
        <v>0</v>
      </c>
      <c r="E4" s="6">
        <v>8</v>
      </c>
      <c r="F4" s="6">
        <v>1</v>
      </c>
      <c r="G4" s="6">
        <v>0</v>
      </c>
    </row>
    <row r="5" ht="22.5" customHeight="1" spans="1:7">
      <c r="A5" s="14">
        <v>50</v>
      </c>
      <c r="B5" s="6">
        <v>3</v>
      </c>
      <c r="C5" s="6">
        <v>200</v>
      </c>
      <c r="D5" s="6">
        <v>0</v>
      </c>
      <c r="E5" s="6">
        <v>8</v>
      </c>
      <c r="F5" s="6">
        <v>1</v>
      </c>
      <c r="G5" s="6">
        <v>0</v>
      </c>
    </row>
    <row r="6" ht="22.5" customHeight="1" spans="1:7">
      <c r="A6" s="14" t="s">
        <v>8</v>
      </c>
      <c r="B6" s="6">
        <v>4</v>
      </c>
      <c r="C6" s="6">
        <v>200</v>
      </c>
      <c r="D6" s="6">
        <v>0</v>
      </c>
      <c r="E6" s="6">
        <v>8</v>
      </c>
      <c r="F6" s="6">
        <v>1</v>
      </c>
      <c r="G6" s="6">
        <v>0</v>
      </c>
    </row>
    <row r="7" ht="22.5" customHeight="1" spans="1:7">
      <c r="A7" s="14" t="s">
        <v>9</v>
      </c>
      <c r="B7" s="6">
        <v>5</v>
      </c>
      <c r="C7" s="6">
        <v>200</v>
      </c>
      <c r="D7" s="6">
        <v>0</v>
      </c>
      <c r="E7" s="6">
        <v>15</v>
      </c>
      <c r="F7" s="6">
        <v>1</v>
      </c>
      <c r="G7" s="6">
        <v>0</v>
      </c>
    </row>
    <row r="8" ht="22.5" customHeight="1" spans="1:7">
      <c r="A8" s="14" t="s">
        <v>10</v>
      </c>
      <c r="B8" s="6">
        <v>6</v>
      </c>
      <c r="C8" s="6">
        <v>200</v>
      </c>
      <c r="D8" s="6">
        <v>0</v>
      </c>
      <c r="E8" s="6">
        <v>8</v>
      </c>
      <c r="F8" s="6">
        <v>1</v>
      </c>
      <c r="G8" s="6">
        <v>0</v>
      </c>
    </row>
    <row r="9" ht="22.5" customHeight="1" spans="1:7">
      <c r="A9" s="14" t="s">
        <v>11</v>
      </c>
      <c r="B9" s="6">
        <v>7</v>
      </c>
      <c r="C9" s="6">
        <v>200</v>
      </c>
      <c r="D9" s="6">
        <v>0</v>
      </c>
      <c r="E9" s="6">
        <v>15</v>
      </c>
      <c r="F9" s="6">
        <v>1</v>
      </c>
      <c r="G9" s="6">
        <v>0</v>
      </c>
    </row>
    <row r="10" ht="22.5" customHeight="1" spans="1:7">
      <c r="A10" s="14" t="s">
        <v>12</v>
      </c>
      <c r="B10" s="6">
        <v>8</v>
      </c>
      <c r="C10" s="6">
        <v>200</v>
      </c>
      <c r="D10" s="6">
        <v>0</v>
      </c>
      <c r="E10" s="6">
        <v>15</v>
      </c>
      <c r="F10" s="6">
        <v>1</v>
      </c>
      <c r="G10" s="6">
        <v>0</v>
      </c>
    </row>
    <row r="11" ht="22.5" customHeight="1" spans="1:7">
      <c r="A11" s="14" t="s">
        <v>13</v>
      </c>
      <c r="B11" s="6">
        <v>9</v>
      </c>
      <c r="C11" s="6">
        <v>200</v>
      </c>
      <c r="D11" s="6">
        <v>0</v>
      </c>
      <c r="E11" s="6">
        <v>15</v>
      </c>
      <c r="F11" s="6">
        <v>1</v>
      </c>
      <c r="G11" s="6">
        <v>0</v>
      </c>
    </row>
    <row r="12" ht="22.5" customHeight="1" spans="1:7">
      <c r="A12" s="14" t="s">
        <v>14</v>
      </c>
      <c r="B12" s="6">
        <v>10</v>
      </c>
      <c r="C12" s="6">
        <v>200</v>
      </c>
      <c r="D12" s="6">
        <v>0</v>
      </c>
      <c r="E12" s="6">
        <v>8</v>
      </c>
      <c r="F12" s="6">
        <v>1</v>
      </c>
      <c r="G12" s="6">
        <v>0</v>
      </c>
    </row>
    <row r="13" ht="22.5" customHeight="1" spans="1:7">
      <c r="A13" s="14" t="s">
        <v>15</v>
      </c>
      <c r="B13" s="6">
        <v>11</v>
      </c>
      <c r="C13" s="6">
        <v>200</v>
      </c>
      <c r="D13" s="6">
        <v>0</v>
      </c>
      <c r="E13" s="6">
        <v>8</v>
      </c>
      <c r="F13" s="6">
        <v>1</v>
      </c>
      <c r="G13" s="6">
        <v>0</v>
      </c>
    </row>
    <row r="14" ht="22.5" customHeight="1" spans="1:7">
      <c r="A14" s="15" t="s">
        <v>16</v>
      </c>
      <c r="B14" s="6">
        <v>12</v>
      </c>
      <c r="C14" s="6">
        <v>200</v>
      </c>
      <c r="D14" s="6">
        <v>0</v>
      </c>
      <c r="E14" s="6">
        <v>8</v>
      </c>
      <c r="F14" s="6">
        <v>1</v>
      </c>
      <c r="G14" s="6">
        <v>0</v>
      </c>
    </row>
    <row r="15" ht="22.5" customHeight="1" spans="1:7">
      <c r="A15" s="14" t="s">
        <v>17</v>
      </c>
      <c r="B15" s="6">
        <v>13</v>
      </c>
      <c r="C15" s="6">
        <v>200</v>
      </c>
      <c r="D15" s="6">
        <v>0</v>
      </c>
      <c r="E15" s="6">
        <v>15</v>
      </c>
      <c r="F15" s="6">
        <v>1</v>
      </c>
      <c r="G15" s="6">
        <v>0</v>
      </c>
    </row>
    <row r="16" ht="22.5" customHeight="1" spans="1:7">
      <c r="A16" s="14">
        <v>304</v>
      </c>
      <c r="B16" s="6">
        <v>14</v>
      </c>
      <c r="C16" s="6">
        <v>200</v>
      </c>
      <c r="D16" s="6">
        <v>0</v>
      </c>
      <c r="E16" s="6">
        <v>8</v>
      </c>
      <c r="F16" s="6">
        <v>1</v>
      </c>
      <c r="G16" s="6">
        <v>0</v>
      </c>
    </row>
    <row r="17" ht="16.5" spans="1:7">
      <c r="A17" s="14" t="s">
        <v>18</v>
      </c>
      <c r="B17" s="6">
        <v>15</v>
      </c>
      <c r="C17" s="6">
        <v>200</v>
      </c>
      <c r="D17" s="6">
        <v>0</v>
      </c>
      <c r="E17" s="6">
        <v>15</v>
      </c>
      <c r="F17" s="6">
        <v>1</v>
      </c>
      <c r="G17" s="6">
        <v>0</v>
      </c>
    </row>
    <row r="18" ht="16.5" spans="1:7">
      <c r="A18" s="14">
        <v>331</v>
      </c>
      <c r="B18" s="6">
        <v>16</v>
      </c>
      <c r="C18" s="6">
        <v>200</v>
      </c>
      <c r="D18" s="6">
        <v>0</v>
      </c>
      <c r="E18" s="6">
        <v>8</v>
      </c>
      <c r="F18" s="6">
        <v>1</v>
      </c>
      <c r="G18" s="6">
        <v>0</v>
      </c>
    </row>
    <row r="19" ht="16.5" spans="1:7">
      <c r="A19" s="14" t="s">
        <v>19</v>
      </c>
      <c r="B19" s="6">
        <v>17</v>
      </c>
      <c r="C19" s="6">
        <v>200</v>
      </c>
      <c r="D19" s="6">
        <v>0</v>
      </c>
      <c r="E19" s="6">
        <v>8</v>
      </c>
      <c r="F19" s="6">
        <v>1</v>
      </c>
      <c r="G19" s="6">
        <v>0</v>
      </c>
    </row>
    <row r="20" ht="16.5" spans="1:7">
      <c r="A20" s="14">
        <v>371</v>
      </c>
      <c r="B20" s="6">
        <v>18</v>
      </c>
      <c r="C20" s="6">
        <v>200</v>
      </c>
      <c r="D20" s="6">
        <v>0</v>
      </c>
      <c r="E20" s="6">
        <v>8</v>
      </c>
      <c r="F20" s="6">
        <v>1</v>
      </c>
      <c r="G20" s="6">
        <v>0</v>
      </c>
    </row>
    <row r="21" ht="16.5" spans="1:7">
      <c r="A21" s="14">
        <v>244</v>
      </c>
      <c r="B21" s="6">
        <v>19</v>
      </c>
      <c r="C21" s="6">
        <v>200</v>
      </c>
      <c r="D21" s="6">
        <v>0</v>
      </c>
      <c r="E21" s="6">
        <v>15</v>
      </c>
      <c r="F21" s="6">
        <v>1</v>
      </c>
      <c r="G21" s="6">
        <v>0</v>
      </c>
    </row>
    <row r="22" ht="16.5" spans="1:7">
      <c r="A22" s="14" t="s">
        <v>20</v>
      </c>
      <c r="B22" s="6">
        <v>20</v>
      </c>
      <c r="C22" s="6">
        <v>200</v>
      </c>
      <c r="D22" s="6">
        <v>0</v>
      </c>
      <c r="E22" s="6">
        <v>15</v>
      </c>
      <c r="F22" s="6">
        <v>1</v>
      </c>
      <c r="G22" s="6">
        <v>0</v>
      </c>
    </row>
    <row r="23" ht="16.5" spans="1:7">
      <c r="A23" s="14" t="s">
        <v>21</v>
      </c>
      <c r="B23" s="6">
        <v>21</v>
      </c>
      <c r="C23" s="6">
        <v>200</v>
      </c>
      <c r="D23" s="6">
        <v>0</v>
      </c>
      <c r="E23" s="6">
        <v>15</v>
      </c>
      <c r="F23" s="6">
        <v>1</v>
      </c>
      <c r="G23" s="6">
        <v>0</v>
      </c>
    </row>
    <row r="24" ht="16.5" spans="1:7">
      <c r="A24" s="14" t="s">
        <v>22</v>
      </c>
      <c r="B24" s="6">
        <v>22</v>
      </c>
      <c r="C24" s="6">
        <v>200</v>
      </c>
      <c r="D24" s="6">
        <v>0</v>
      </c>
      <c r="E24" s="6">
        <v>15</v>
      </c>
      <c r="F24" s="6">
        <v>1</v>
      </c>
      <c r="G24" s="6">
        <v>0</v>
      </c>
    </row>
    <row r="25" ht="16.5" spans="1:7">
      <c r="A25" s="14" t="s">
        <v>23</v>
      </c>
      <c r="B25" s="6">
        <v>23</v>
      </c>
      <c r="C25" s="6">
        <v>200</v>
      </c>
      <c r="D25" s="6">
        <v>0</v>
      </c>
      <c r="E25" s="6">
        <v>15</v>
      </c>
      <c r="F25" s="6">
        <v>1</v>
      </c>
      <c r="G25" s="6">
        <v>0</v>
      </c>
    </row>
    <row r="26" ht="16.5" spans="1:7">
      <c r="A26" s="14" t="s">
        <v>24</v>
      </c>
      <c r="B26" s="6">
        <v>24</v>
      </c>
      <c r="C26" s="6">
        <v>200</v>
      </c>
      <c r="D26" s="6">
        <v>0</v>
      </c>
      <c r="E26" s="6">
        <v>8</v>
      </c>
      <c r="F26" s="6">
        <v>1</v>
      </c>
      <c r="G26" s="6">
        <v>0</v>
      </c>
    </row>
    <row r="27" ht="16.5" spans="1:7">
      <c r="A27" s="15" t="s">
        <v>25</v>
      </c>
      <c r="B27" s="6">
        <v>25</v>
      </c>
      <c r="C27" s="6">
        <v>200</v>
      </c>
      <c r="D27" s="6">
        <v>0</v>
      </c>
      <c r="E27" s="6">
        <v>8</v>
      </c>
      <c r="F27" s="6">
        <v>1</v>
      </c>
      <c r="G27" s="6">
        <v>0</v>
      </c>
    </row>
    <row r="28" ht="16.5" spans="1:7">
      <c r="A28" s="14">
        <v>366</v>
      </c>
      <c r="B28" s="6">
        <v>26</v>
      </c>
      <c r="C28" s="6">
        <v>200</v>
      </c>
      <c r="D28" s="6">
        <v>0</v>
      </c>
      <c r="E28" s="6">
        <v>8</v>
      </c>
      <c r="F28" s="6">
        <v>1</v>
      </c>
      <c r="G28" s="6">
        <v>0</v>
      </c>
    </row>
    <row r="29" ht="16.5" spans="1:7">
      <c r="A29" s="14" t="s">
        <v>26</v>
      </c>
      <c r="B29" s="6">
        <v>27</v>
      </c>
      <c r="C29" s="6">
        <v>200</v>
      </c>
      <c r="D29" s="6">
        <v>0</v>
      </c>
      <c r="E29" s="6">
        <v>8</v>
      </c>
      <c r="F29" s="6">
        <v>1</v>
      </c>
      <c r="G29" s="6">
        <v>0</v>
      </c>
    </row>
    <row r="30" ht="16.5" spans="1:7">
      <c r="A30" s="14">
        <v>340</v>
      </c>
      <c r="B30" s="6">
        <v>28</v>
      </c>
      <c r="C30" s="6">
        <v>200</v>
      </c>
      <c r="D30" s="6">
        <v>0</v>
      </c>
      <c r="E30" s="6">
        <v>8</v>
      </c>
      <c r="F30" s="6">
        <v>1</v>
      </c>
      <c r="G30" s="6">
        <v>0</v>
      </c>
    </row>
  </sheetData>
  <dataValidations count="2">
    <dataValidation type="whole" operator="between" allowBlank="1" showInputMessage="1" showErrorMessage="1" sqref="D18 D19 D20 D21 D22 D23 D24 D25 D26 D27 D28 D29 D30 D1:D17 D31:D65536">
      <formula1>0</formula1>
      <formula2>2</formula2>
    </dataValidation>
    <dataValidation type="whole" operator="between" allowBlank="1" showInputMessage="1" showErrorMessage="1" sqref="E18 E19 E20 E21 E22 E23 E24 E25 E26 E27 E28 E29 E30 E1:E17 E31:E65536">
      <formula1>1</formula1>
      <formula2>15</formula2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53"/>
  <sheetViews>
    <sheetView tabSelected="1" zoomScale="130" zoomScaleNormal="130" topLeftCell="F1" workbookViewId="0">
      <pane ySplit="1" topLeftCell="A56" activePane="bottomLeft" state="frozen"/>
      <selection/>
      <selection pane="bottomLeft" activeCell="J66" sqref="J66"/>
    </sheetView>
  </sheetViews>
  <sheetFormatPr defaultColWidth="8.85" defaultRowHeight="13.5"/>
  <cols>
    <col min="1" max="1" width="15.1333333333333" style="9" customWidth="1"/>
    <col min="2" max="2" width="23.2833333333333" style="9" customWidth="1"/>
    <col min="3" max="3" width="31.85" style="9" customWidth="1"/>
    <col min="4" max="4" width="19.2833333333333" style="9" customWidth="1"/>
    <col min="5" max="5" width="19.1333333333333" style="9" customWidth="1"/>
    <col min="6" max="6" width="19.2833333333333" style="9" customWidth="1"/>
    <col min="7" max="7" width="19.85" style="9" customWidth="1"/>
    <col min="8" max="19" width="20.5666666666667" style="9" customWidth="1"/>
    <col min="20" max="16384" width="8.85" style="9"/>
  </cols>
  <sheetData>
    <row r="1" ht="30" spans="1:19">
      <c r="A1" s="1" t="s">
        <v>27</v>
      </c>
      <c r="B1" s="2" t="s">
        <v>28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37</v>
      </c>
      <c r="L1" s="2" t="s">
        <v>38</v>
      </c>
      <c r="M1" s="2" t="s">
        <v>39</v>
      </c>
      <c r="N1" s="2" t="s">
        <v>40</v>
      </c>
      <c r="O1" s="2" t="s">
        <v>41</v>
      </c>
      <c r="P1" s="2" t="s">
        <v>42</v>
      </c>
      <c r="Q1" s="2" t="s">
        <v>43</v>
      </c>
      <c r="R1" s="2" t="s">
        <v>44</v>
      </c>
      <c r="S1" s="2" t="s">
        <v>45</v>
      </c>
    </row>
    <row r="2" ht="22.5" customHeight="1" spans="1:19">
      <c r="A2" s="6">
        <v>1</v>
      </c>
      <c r="B2" s="10">
        <v>346</v>
      </c>
      <c r="C2" s="6">
        <f ca="1">VLOOKUP(B2,外发报文录入!A:B,2,0)</f>
        <v>1</v>
      </c>
      <c r="D2" s="16" t="s">
        <v>46</v>
      </c>
      <c r="E2" s="16" t="s">
        <v>47</v>
      </c>
      <c r="F2" s="16" t="s">
        <v>47</v>
      </c>
      <c r="G2" s="16" t="s">
        <v>47</v>
      </c>
      <c r="H2" s="16" t="s">
        <v>47</v>
      </c>
      <c r="I2" s="16" t="s">
        <v>47</v>
      </c>
      <c r="J2" s="16" t="s">
        <v>47</v>
      </c>
      <c r="K2" s="16" t="s">
        <v>47</v>
      </c>
      <c r="L2" s="16" t="s">
        <v>47</v>
      </c>
      <c r="M2" s="16" t="s">
        <v>47</v>
      </c>
      <c r="N2" s="16" t="s">
        <v>47</v>
      </c>
      <c r="O2" s="16" t="s">
        <v>47</v>
      </c>
      <c r="P2" s="16" t="s">
        <v>47</v>
      </c>
      <c r="Q2" s="16" t="s">
        <v>47</v>
      </c>
      <c r="R2" s="16" t="s">
        <v>47</v>
      </c>
      <c r="S2" s="16" t="s">
        <v>47</v>
      </c>
    </row>
    <row r="3" ht="22.5" customHeight="1" spans="1:19">
      <c r="A3" s="6">
        <v>2</v>
      </c>
      <c r="B3" s="11" t="s">
        <v>25</v>
      </c>
      <c r="C3" s="6">
        <f ca="1">VLOOKUP(B3,外发报文录入!A:B,2,0)</f>
        <v>25</v>
      </c>
      <c r="D3" s="16" t="s">
        <v>47</v>
      </c>
      <c r="E3" s="16" t="s">
        <v>48</v>
      </c>
      <c r="F3" s="16" t="s">
        <v>47</v>
      </c>
      <c r="G3" s="16" t="s">
        <v>47</v>
      </c>
      <c r="H3" s="16" t="s">
        <v>47</v>
      </c>
      <c r="I3" s="16" t="s">
        <v>47</v>
      </c>
      <c r="J3" s="16" t="s">
        <v>47</v>
      </c>
      <c r="K3" s="16" t="s">
        <v>47</v>
      </c>
      <c r="L3" s="16" t="s">
        <v>47</v>
      </c>
      <c r="M3" s="16" t="s">
        <v>47</v>
      </c>
      <c r="N3" s="16" t="s">
        <v>47</v>
      </c>
      <c r="O3" s="16" t="s">
        <v>47</v>
      </c>
      <c r="P3" s="16" t="s">
        <v>47</v>
      </c>
      <c r="Q3" s="16" t="s">
        <v>47</v>
      </c>
      <c r="R3" s="16" t="s">
        <v>47</v>
      </c>
      <c r="S3" s="16" t="s">
        <v>47</v>
      </c>
    </row>
    <row r="4" ht="22.5" customHeight="1" spans="1:19">
      <c r="A4" s="6">
        <v>2</v>
      </c>
      <c r="B4" s="10">
        <v>366</v>
      </c>
      <c r="C4" s="6">
        <f ca="1">VLOOKUP(B4,外发报文录入!A:B,2,0)</f>
        <v>26</v>
      </c>
      <c r="D4" s="16" t="s">
        <v>49</v>
      </c>
      <c r="E4" s="16" t="s">
        <v>47</v>
      </c>
      <c r="F4" s="16" t="s">
        <v>47</v>
      </c>
      <c r="G4" s="16" t="s">
        <v>47</v>
      </c>
      <c r="H4" s="16" t="s">
        <v>47</v>
      </c>
      <c r="I4" s="16" t="s">
        <v>47</v>
      </c>
      <c r="J4" s="16" t="s">
        <v>47</v>
      </c>
      <c r="K4" s="16" t="s">
        <v>47</v>
      </c>
      <c r="L4" s="16" t="s">
        <v>47</v>
      </c>
      <c r="M4" s="16" t="s">
        <v>47</v>
      </c>
      <c r="N4" s="16" t="s">
        <v>47</v>
      </c>
      <c r="O4" s="16" t="s">
        <v>47</v>
      </c>
      <c r="P4" s="16" t="s">
        <v>47</v>
      </c>
      <c r="Q4" s="16" t="s">
        <v>47</v>
      </c>
      <c r="R4" s="16" t="s">
        <v>47</v>
      </c>
      <c r="S4" s="16" t="s">
        <v>47</v>
      </c>
    </row>
    <row r="5" ht="22.5" customHeight="1" spans="1:19">
      <c r="A5" s="6">
        <v>2</v>
      </c>
      <c r="B5" s="10" t="s">
        <v>26</v>
      </c>
      <c r="C5" s="6">
        <f ca="1">VLOOKUP(B5,外发报文录入!A:B,2,0)</f>
        <v>27</v>
      </c>
      <c r="D5" s="16" t="s">
        <v>47</v>
      </c>
      <c r="E5" s="16" t="s">
        <v>50</v>
      </c>
      <c r="F5" s="16" t="s">
        <v>47</v>
      </c>
      <c r="G5" s="16" t="s">
        <v>47</v>
      </c>
      <c r="H5" s="16" t="s">
        <v>47</v>
      </c>
      <c r="I5" s="16" t="s">
        <v>47</v>
      </c>
      <c r="J5" s="16" t="s">
        <v>47</v>
      </c>
      <c r="K5" s="16" t="s">
        <v>47</v>
      </c>
      <c r="L5" s="16" t="s">
        <v>47</v>
      </c>
      <c r="M5" s="16" t="s">
        <v>47</v>
      </c>
      <c r="N5" s="16" t="s">
        <v>47</v>
      </c>
      <c r="O5" s="16" t="s">
        <v>47</v>
      </c>
      <c r="P5" s="16" t="s">
        <v>47</v>
      </c>
      <c r="Q5" s="16" t="s">
        <v>47</v>
      </c>
      <c r="R5" s="16" t="s">
        <v>47</v>
      </c>
      <c r="S5" s="16" t="s">
        <v>47</v>
      </c>
    </row>
    <row r="6" ht="22.5" customHeight="1" spans="1:19">
      <c r="A6" s="6">
        <v>2</v>
      </c>
      <c r="B6" s="10">
        <v>340</v>
      </c>
      <c r="C6" s="6">
        <f ca="1">VLOOKUP(B6,外发报文录入!A:B,2,0)</f>
        <v>28</v>
      </c>
      <c r="D6" s="16" t="s">
        <v>47</v>
      </c>
      <c r="E6" s="16" t="s">
        <v>47</v>
      </c>
      <c r="F6" s="16" t="s">
        <v>47</v>
      </c>
      <c r="G6" s="16" t="s">
        <v>47</v>
      </c>
      <c r="H6" s="16" t="s">
        <v>47</v>
      </c>
      <c r="I6" s="16" t="s">
        <v>47</v>
      </c>
      <c r="J6" s="16" t="s">
        <v>47</v>
      </c>
      <c r="K6" s="16" t="s">
        <v>47</v>
      </c>
      <c r="L6" s="16" t="s">
        <v>47</v>
      </c>
      <c r="M6" s="16" t="s">
        <v>47</v>
      </c>
      <c r="N6" s="16" t="s">
        <v>47</v>
      </c>
      <c r="O6" s="16" t="s">
        <v>47</v>
      </c>
      <c r="P6" s="16" t="s">
        <v>47</v>
      </c>
      <c r="Q6" s="16" t="s">
        <v>47</v>
      </c>
      <c r="R6" s="16" t="s">
        <v>47</v>
      </c>
      <c r="S6" s="16" t="s">
        <v>47</v>
      </c>
    </row>
    <row r="7" ht="22.5" customHeight="1" spans="1:19">
      <c r="A7" s="6">
        <v>3</v>
      </c>
      <c r="B7" s="10">
        <v>340</v>
      </c>
      <c r="C7" s="6">
        <f ca="1">VLOOKUP(B7,外发报文录入!A:B,2,0)</f>
        <v>28</v>
      </c>
      <c r="D7" s="16" t="s">
        <v>51</v>
      </c>
      <c r="E7" s="16" t="s">
        <v>47</v>
      </c>
      <c r="F7" s="16" t="s">
        <v>47</v>
      </c>
      <c r="G7" s="16" t="s">
        <v>47</v>
      </c>
      <c r="H7" s="16" t="s">
        <v>47</v>
      </c>
      <c r="I7" s="16" t="s">
        <v>47</v>
      </c>
      <c r="J7" s="16" t="s">
        <v>47</v>
      </c>
      <c r="K7" s="16" t="s">
        <v>47</v>
      </c>
      <c r="L7" s="16" t="s">
        <v>47</v>
      </c>
      <c r="M7" s="16" t="s">
        <v>47</v>
      </c>
      <c r="N7" s="16" t="s">
        <v>47</v>
      </c>
      <c r="O7" s="16" t="s">
        <v>47</v>
      </c>
      <c r="P7" s="16" t="s">
        <v>47</v>
      </c>
      <c r="Q7" s="16" t="s">
        <v>47</v>
      </c>
      <c r="R7" s="16" t="s">
        <v>47</v>
      </c>
      <c r="S7" s="16" t="s">
        <v>47</v>
      </c>
    </row>
    <row r="8" ht="22.5" customHeight="1" spans="1:19">
      <c r="A8" s="6">
        <v>3</v>
      </c>
      <c r="B8" s="10" t="s">
        <v>21</v>
      </c>
      <c r="C8" s="6">
        <f ca="1">VLOOKUP(B8,外发报文录入!A:B,2,0)</f>
        <v>21</v>
      </c>
      <c r="D8" s="16" t="s">
        <v>47</v>
      </c>
      <c r="E8" s="16" t="s">
        <v>47</v>
      </c>
      <c r="F8" s="16" t="s">
        <v>47</v>
      </c>
      <c r="G8" s="16" t="s">
        <v>47</v>
      </c>
      <c r="H8" s="16" t="s">
        <v>47</v>
      </c>
      <c r="I8" s="16" t="s">
        <v>47</v>
      </c>
      <c r="J8" s="16" t="s">
        <v>47</v>
      </c>
      <c r="K8" s="16" t="s">
        <v>47</v>
      </c>
      <c r="L8" s="16" t="s">
        <v>47</v>
      </c>
      <c r="M8" s="16" t="s">
        <v>47</v>
      </c>
      <c r="N8" s="16" t="s">
        <v>52</v>
      </c>
      <c r="O8" s="16" t="s">
        <v>47</v>
      </c>
      <c r="P8" s="16" t="s">
        <v>47</v>
      </c>
      <c r="Q8" s="16" t="s">
        <v>47</v>
      </c>
      <c r="R8" s="16" t="s">
        <v>47</v>
      </c>
      <c r="S8" s="16" t="s">
        <v>47</v>
      </c>
    </row>
    <row r="9" ht="22.5" customHeight="1" spans="1:19">
      <c r="A9" s="6">
        <v>3</v>
      </c>
      <c r="B9" s="10" t="s">
        <v>26</v>
      </c>
      <c r="C9" s="6">
        <f ca="1">VLOOKUP(B9,外发报文录入!A:B,2,0)</f>
        <v>27</v>
      </c>
      <c r="D9" s="16" t="s">
        <v>53</v>
      </c>
      <c r="E9" s="16" t="s">
        <v>50</v>
      </c>
      <c r="F9" s="16" t="s">
        <v>47</v>
      </c>
      <c r="G9" s="16" t="s">
        <v>47</v>
      </c>
      <c r="H9" s="16" t="s">
        <v>47</v>
      </c>
      <c r="I9" s="16" t="s">
        <v>47</v>
      </c>
      <c r="J9" s="16" t="s">
        <v>47</v>
      </c>
      <c r="K9" s="16" t="s">
        <v>47</v>
      </c>
      <c r="L9" s="16" t="s">
        <v>47</v>
      </c>
      <c r="M9" s="16" t="s">
        <v>47</v>
      </c>
      <c r="N9" s="16" t="s">
        <v>47</v>
      </c>
      <c r="O9" s="16" t="s">
        <v>47</v>
      </c>
      <c r="P9" s="16" t="s">
        <v>47</v>
      </c>
      <c r="Q9" s="16" t="s">
        <v>47</v>
      </c>
      <c r="R9" s="16" t="s">
        <v>47</v>
      </c>
      <c r="S9" s="16" t="s">
        <v>47</v>
      </c>
    </row>
    <row r="10" ht="22.5" customHeight="1" spans="1:19">
      <c r="A10" s="6">
        <v>3</v>
      </c>
      <c r="B10" s="10">
        <v>366</v>
      </c>
      <c r="C10" s="6">
        <f ca="1">VLOOKUP(B10,外发报文录入!A:B,2,0)</f>
        <v>26</v>
      </c>
      <c r="D10" s="16" t="s">
        <v>54</v>
      </c>
      <c r="E10" s="16" t="s">
        <v>47</v>
      </c>
      <c r="F10" s="16" t="s">
        <v>47</v>
      </c>
      <c r="G10" s="16" t="s">
        <v>47</v>
      </c>
      <c r="H10" s="16" t="s">
        <v>47</v>
      </c>
      <c r="I10" s="16" t="s">
        <v>47</v>
      </c>
      <c r="J10" s="16" t="s">
        <v>47</v>
      </c>
      <c r="K10" s="16" t="s">
        <v>47</v>
      </c>
      <c r="L10" s="16" t="s">
        <v>47</v>
      </c>
      <c r="M10" s="16" t="s">
        <v>47</v>
      </c>
      <c r="N10" s="16" t="s">
        <v>47</v>
      </c>
      <c r="O10" s="16" t="s">
        <v>47</v>
      </c>
      <c r="P10" s="16" t="s">
        <v>47</v>
      </c>
      <c r="Q10" s="16" t="s">
        <v>47</v>
      </c>
      <c r="R10" s="16" t="s">
        <v>47</v>
      </c>
      <c r="S10" s="16" t="s">
        <v>47</v>
      </c>
    </row>
    <row r="11" ht="22.5" customHeight="1" spans="1:19">
      <c r="A11" s="6">
        <v>3</v>
      </c>
      <c r="B11" s="10">
        <v>50</v>
      </c>
      <c r="C11" s="6">
        <f ca="1">VLOOKUP(B11,外发报文录入!A:B,2,0)</f>
        <v>3</v>
      </c>
      <c r="D11" s="16" t="s">
        <v>55</v>
      </c>
      <c r="E11" s="16" t="s">
        <v>47</v>
      </c>
      <c r="F11" s="16" t="s">
        <v>47</v>
      </c>
      <c r="G11" s="16" t="s">
        <v>47</v>
      </c>
      <c r="H11" s="16" t="s">
        <v>47</v>
      </c>
      <c r="I11" s="16" t="s">
        <v>47</v>
      </c>
      <c r="J11" s="16" t="s">
        <v>47</v>
      </c>
      <c r="K11" s="16" t="s">
        <v>47</v>
      </c>
      <c r="L11" s="16" t="s">
        <v>47</v>
      </c>
      <c r="M11" s="16" t="s">
        <v>47</v>
      </c>
      <c r="N11" s="16" t="s">
        <v>47</v>
      </c>
      <c r="O11" s="16" t="s">
        <v>47</v>
      </c>
      <c r="P11" s="16" t="s">
        <v>47</v>
      </c>
      <c r="Q11" s="16" t="s">
        <v>47</v>
      </c>
      <c r="R11" s="16" t="s">
        <v>47</v>
      </c>
      <c r="S11" s="16" t="s">
        <v>47</v>
      </c>
    </row>
    <row r="12" ht="22.5" customHeight="1" spans="1:19">
      <c r="A12" s="6">
        <v>3</v>
      </c>
      <c r="B12" s="10" t="s">
        <v>10</v>
      </c>
      <c r="C12" s="6">
        <f ca="1">VLOOKUP(B12,外发报文录入!A:B,2,0)</f>
        <v>6</v>
      </c>
      <c r="D12" s="16" t="s">
        <v>56</v>
      </c>
      <c r="E12" s="16" t="s">
        <v>47</v>
      </c>
      <c r="F12" s="16" t="s">
        <v>47</v>
      </c>
      <c r="G12" s="16" t="s">
        <v>47</v>
      </c>
      <c r="H12" s="16" t="s">
        <v>47</v>
      </c>
      <c r="I12" s="16" t="s">
        <v>47</v>
      </c>
      <c r="J12" s="16" t="s">
        <v>47</v>
      </c>
      <c r="K12" s="16" t="s">
        <v>47</v>
      </c>
      <c r="L12" s="16" t="s">
        <v>47</v>
      </c>
      <c r="M12" s="16" t="s">
        <v>47</v>
      </c>
      <c r="N12" s="16" t="s">
        <v>47</v>
      </c>
      <c r="O12" s="16" t="s">
        <v>47</v>
      </c>
      <c r="P12" s="16" t="s">
        <v>47</v>
      </c>
      <c r="Q12" s="16" t="s">
        <v>47</v>
      </c>
      <c r="R12" s="16" t="s">
        <v>47</v>
      </c>
      <c r="S12" s="16" t="s">
        <v>47</v>
      </c>
    </row>
    <row r="13" ht="22.5" customHeight="1" spans="1:19">
      <c r="A13" s="6">
        <v>3</v>
      </c>
      <c r="B13" s="11" t="s">
        <v>9</v>
      </c>
      <c r="C13" s="6">
        <f ca="1">VLOOKUP(B13,外发报文录入!A:B,2,0)</f>
        <v>5</v>
      </c>
      <c r="D13" s="16" t="s">
        <v>57</v>
      </c>
      <c r="E13" s="16" t="s">
        <v>47</v>
      </c>
      <c r="F13" s="16" t="s">
        <v>47</v>
      </c>
      <c r="G13" s="16" t="s">
        <v>47</v>
      </c>
      <c r="H13" s="16" t="s">
        <v>47</v>
      </c>
      <c r="I13" s="16" t="s">
        <v>47</v>
      </c>
      <c r="J13" s="16" t="s">
        <v>47</v>
      </c>
      <c r="K13" s="16" t="s">
        <v>47</v>
      </c>
      <c r="L13" s="16" t="s">
        <v>47</v>
      </c>
      <c r="M13" s="16" t="s">
        <v>47</v>
      </c>
      <c r="N13" s="16" t="s">
        <v>47</v>
      </c>
      <c r="O13" s="16" t="s">
        <v>47</v>
      </c>
      <c r="P13" s="16" t="s">
        <v>47</v>
      </c>
      <c r="Q13" s="16" t="s">
        <v>47</v>
      </c>
      <c r="R13" s="16" t="s">
        <v>47</v>
      </c>
      <c r="S13" s="16" t="s">
        <v>47</v>
      </c>
    </row>
    <row r="14" ht="22.5" customHeight="1" spans="1:19">
      <c r="A14" s="6">
        <v>3</v>
      </c>
      <c r="B14" s="10" t="s">
        <v>17</v>
      </c>
      <c r="C14" s="6">
        <f ca="1">VLOOKUP(B14,外发报文录入!A:B,2,0)</f>
        <v>13</v>
      </c>
      <c r="D14" s="16" t="s">
        <v>47</v>
      </c>
      <c r="E14" s="16" t="s">
        <v>47</v>
      </c>
      <c r="F14" s="16" t="s">
        <v>47</v>
      </c>
      <c r="G14" s="16" t="s">
        <v>47</v>
      </c>
      <c r="H14" s="16" t="s">
        <v>47</v>
      </c>
      <c r="I14" s="16" t="s">
        <v>47</v>
      </c>
      <c r="J14" s="16" t="s">
        <v>50</v>
      </c>
      <c r="K14" s="16" t="s">
        <v>58</v>
      </c>
      <c r="L14" s="16" t="s">
        <v>47</v>
      </c>
      <c r="M14" s="16" t="s">
        <v>47</v>
      </c>
      <c r="N14" s="16" t="s">
        <v>47</v>
      </c>
      <c r="O14" s="16" t="s">
        <v>47</v>
      </c>
      <c r="P14" s="16" t="s">
        <v>47</v>
      </c>
      <c r="Q14" s="16" t="s">
        <v>47</v>
      </c>
      <c r="R14" s="16" t="s">
        <v>47</v>
      </c>
      <c r="S14" s="16" t="s">
        <v>47</v>
      </c>
    </row>
    <row r="15" ht="22.5" customHeight="1" spans="1:19">
      <c r="A15" s="6">
        <v>3</v>
      </c>
      <c r="B15" s="10">
        <v>244</v>
      </c>
      <c r="C15" s="6">
        <f ca="1">VLOOKUP(B15,外发报文录入!A:B,2,0)</f>
        <v>19</v>
      </c>
      <c r="D15" s="16" t="s">
        <v>59</v>
      </c>
      <c r="E15" s="16" t="s">
        <v>47</v>
      </c>
      <c r="F15" s="16" t="s">
        <v>60</v>
      </c>
      <c r="G15" s="16" t="s">
        <v>47</v>
      </c>
      <c r="H15" s="16" t="s">
        <v>47</v>
      </c>
      <c r="I15" s="16" t="s">
        <v>47</v>
      </c>
      <c r="J15" s="16" t="s">
        <v>47</v>
      </c>
      <c r="K15" s="16" t="s">
        <v>47</v>
      </c>
      <c r="L15" s="16" t="s">
        <v>47</v>
      </c>
      <c r="M15" s="16" t="s">
        <v>47</v>
      </c>
      <c r="N15" s="16" t="s">
        <v>47</v>
      </c>
      <c r="O15" s="16" t="s">
        <v>47</v>
      </c>
      <c r="P15" s="16" t="s">
        <v>47</v>
      </c>
      <c r="Q15" s="16" t="s">
        <v>47</v>
      </c>
      <c r="R15" s="16" t="s">
        <v>47</v>
      </c>
      <c r="S15" s="16" t="s">
        <v>47</v>
      </c>
    </row>
    <row r="16" ht="22.5" customHeight="1" spans="1:19">
      <c r="A16" s="6">
        <v>3</v>
      </c>
      <c r="B16" s="6" t="s">
        <v>8</v>
      </c>
      <c r="C16" s="6">
        <f ca="1">VLOOKUP(B16,外发报文录入!A:B,2,0)</f>
        <v>4</v>
      </c>
      <c r="D16" s="16" t="s">
        <v>61</v>
      </c>
      <c r="E16" s="16" t="s">
        <v>62</v>
      </c>
      <c r="F16" s="16" t="s">
        <v>47</v>
      </c>
      <c r="G16" s="16" t="s">
        <v>47</v>
      </c>
      <c r="H16" s="16" t="s">
        <v>47</v>
      </c>
      <c r="I16" s="16" t="s">
        <v>47</v>
      </c>
      <c r="J16" s="16" t="s">
        <v>47</v>
      </c>
      <c r="K16" s="16" t="s">
        <v>47</v>
      </c>
      <c r="L16" s="16" t="s">
        <v>47</v>
      </c>
      <c r="M16" s="16" t="s">
        <v>47</v>
      </c>
      <c r="N16" s="16" t="s">
        <v>47</v>
      </c>
      <c r="O16" s="16" t="s">
        <v>47</v>
      </c>
      <c r="P16" s="16" t="s">
        <v>47</v>
      </c>
      <c r="Q16" s="16" t="s">
        <v>47</v>
      </c>
      <c r="R16" s="16" t="s">
        <v>47</v>
      </c>
      <c r="S16" s="16" t="s">
        <v>47</v>
      </c>
    </row>
    <row r="17" ht="22.5" customHeight="1" spans="1:19">
      <c r="A17" s="6">
        <v>3</v>
      </c>
      <c r="B17" s="10" t="s">
        <v>16</v>
      </c>
      <c r="C17" s="6">
        <f ca="1">VLOOKUP(B17,外发报文录入!A:B,2,0)</f>
        <v>12</v>
      </c>
      <c r="D17" s="16" t="s">
        <v>63</v>
      </c>
      <c r="E17" s="16" t="s">
        <v>64</v>
      </c>
      <c r="F17" s="16" t="s">
        <v>47</v>
      </c>
      <c r="G17" s="16" t="s">
        <v>47</v>
      </c>
      <c r="H17" s="16" t="s">
        <v>47</v>
      </c>
      <c r="I17" s="16" t="s">
        <v>47</v>
      </c>
      <c r="J17" s="16" t="s">
        <v>47</v>
      </c>
      <c r="K17" s="16" t="s">
        <v>47</v>
      </c>
      <c r="L17" s="16" t="s">
        <v>47</v>
      </c>
      <c r="M17" s="16" t="s">
        <v>47</v>
      </c>
      <c r="N17" s="16" t="s">
        <v>47</v>
      </c>
      <c r="O17" s="16" t="s">
        <v>47</v>
      </c>
      <c r="P17" s="16" t="s">
        <v>47</v>
      </c>
      <c r="Q17" s="16" t="s">
        <v>47</v>
      </c>
      <c r="R17" s="16" t="s">
        <v>47</v>
      </c>
      <c r="S17" s="16" t="s">
        <v>47</v>
      </c>
    </row>
    <row r="18" ht="22.5" customHeight="1" spans="1:19">
      <c r="A18" s="6">
        <v>3</v>
      </c>
      <c r="B18" s="10" t="s">
        <v>12</v>
      </c>
      <c r="C18" s="6">
        <f ca="1">VLOOKUP(B18,外发报文录入!A:B,2,0)</f>
        <v>8</v>
      </c>
      <c r="D18" s="16" t="s">
        <v>65</v>
      </c>
      <c r="E18" s="16" t="s">
        <v>66</v>
      </c>
      <c r="F18" s="16" t="s">
        <v>47</v>
      </c>
      <c r="G18" s="16" t="s">
        <v>47</v>
      </c>
      <c r="H18" s="16" t="s">
        <v>47</v>
      </c>
      <c r="I18" s="16" t="s">
        <v>47</v>
      </c>
      <c r="J18" s="16" t="s">
        <v>47</v>
      </c>
      <c r="K18" s="16" t="s">
        <v>47</v>
      </c>
      <c r="L18" s="16" t="s">
        <v>47</v>
      </c>
      <c r="M18" s="16" t="s">
        <v>47</v>
      </c>
      <c r="N18" s="16" t="s">
        <v>47</v>
      </c>
      <c r="O18" s="16" t="s">
        <v>47</v>
      </c>
      <c r="P18" s="16" t="s">
        <v>47</v>
      </c>
      <c r="Q18" s="16" t="s">
        <v>47</v>
      </c>
      <c r="R18" s="16" t="s">
        <v>47</v>
      </c>
      <c r="S18" s="16" t="s">
        <v>47</v>
      </c>
    </row>
    <row r="19" ht="22.5" customHeight="1" spans="1:19">
      <c r="A19" s="6">
        <v>3</v>
      </c>
      <c r="B19" s="10" t="s">
        <v>13</v>
      </c>
      <c r="C19" s="6">
        <f ca="1">VLOOKUP(B19,外发报文录入!A:B,2,0)</f>
        <v>9</v>
      </c>
      <c r="D19" s="16" t="s">
        <v>67</v>
      </c>
      <c r="E19" s="16" t="s">
        <v>47</v>
      </c>
      <c r="F19" s="16" t="s">
        <v>68</v>
      </c>
      <c r="G19" s="16" t="s">
        <v>69</v>
      </c>
      <c r="H19" s="16" t="s">
        <v>68</v>
      </c>
      <c r="I19" s="16" t="s">
        <v>70</v>
      </c>
      <c r="J19" s="16" t="s">
        <v>71</v>
      </c>
      <c r="K19" s="16" t="s">
        <v>72</v>
      </c>
      <c r="L19" s="16" t="s">
        <v>47</v>
      </c>
      <c r="M19" s="16" t="s">
        <v>47</v>
      </c>
      <c r="N19" s="16" t="s">
        <v>47</v>
      </c>
      <c r="O19" s="16" t="s">
        <v>47</v>
      </c>
      <c r="P19" s="16" t="s">
        <v>47</v>
      </c>
      <c r="Q19" s="16" t="s">
        <v>47</v>
      </c>
      <c r="R19" s="16" t="s">
        <v>47</v>
      </c>
      <c r="S19" s="16" t="s">
        <v>47</v>
      </c>
    </row>
    <row r="20" ht="22.5" customHeight="1" spans="1:19">
      <c r="A20" s="6">
        <v>3</v>
      </c>
      <c r="B20" s="10">
        <v>304</v>
      </c>
      <c r="C20" s="6">
        <f ca="1">VLOOKUP(B20,外发报文录入!A:B,2,0)</f>
        <v>14</v>
      </c>
      <c r="D20" s="16" t="s">
        <v>73</v>
      </c>
      <c r="E20" s="16" t="s">
        <v>47</v>
      </c>
      <c r="F20" s="16" t="s">
        <v>47</v>
      </c>
      <c r="G20" s="16" t="s">
        <v>47</v>
      </c>
      <c r="H20" s="16" t="s">
        <v>47</v>
      </c>
      <c r="I20" s="16" t="s">
        <v>47</v>
      </c>
      <c r="J20" s="16" t="s">
        <v>47</v>
      </c>
      <c r="K20" s="16" t="s">
        <v>47</v>
      </c>
      <c r="L20" s="16" t="s">
        <v>47</v>
      </c>
      <c r="M20" s="16" t="s">
        <v>47</v>
      </c>
      <c r="N20" s="16" t="s">
        <v>47</v>
      </c>
      <c r="O20" s="16" t="s">
        <v>47</v>
      </c>
      <c r="P20" s="16" t="s">
        <v>47</v>
      </c>
      <c r="Q20" s="16" t="s">
        <v>47</v>
      </c>
      <c r="R20" s="16" t="s">
        <v>47</v>
      </c>
      <c r="S20" s="16" t="s">
        <v>47</v>
      </c>
    </row>
    <row r="21" ht="22.5" customHeight="1" spans="1:19">
      <c r="A21" s="6">
        <v>3</v>
      </c>
      <c r="B21" s="10" t="s">
        <v>18</v>
      </c>
      <c r="C21" s="6">
        <f ca="1">VLOOKUP(B21,外发报文录入!A:B,2,0)</f>
        <v>15</v>
      </c>
      <c r="D21" s="16" t="s">
        <v>74</v>
      </c>
      <c r="E21" s="16" t="s">
        <v>75</v>
      </c>
      <c r="F21" s="16" t="s">
        <v>76</v>
      </c>
      <c r="G21" s="16" t="s">
        <v>77</v>
      </c>
      <c r="H21" s="16" t="s">
        <v>50</v>
      </c>
      <c r="I21" s="16" t="s">
        <v>47</v>
      </c>
      <c r="J21" s="16" t="s">
        <v>47</v>
      </c>
      <c r="K21" s="16" t="s">
        <v>47</v>
      </c>
      <c r="L21" s="16" t="s">
        <v>47</v>
      </c>
      <c r="M21" s="16" t="s">
        <v>47</v>
      </c>
      <c r="N21" s="16" t="s">
        <v>47</v>
      </c>
      <c r="O21" s="16" t="s">
        <v>47</v>
      </c>
      <c r="P21" s="16" t="s">
        <v>47</v>
      </c>
      <c r="Q21" s="16" t="s">
        <v>47</v>
      </c>
      <c r="R21" s="16" t="s">
        <v>47</v>
      </c>
      <c r="S21" s="16" t="s">
        <v>47</v>
      </c>
    </row>
    <row r="22" ht="22.5" customHeight="1" spans="1:19">
      <c r="A22" s="6">
        <v>3</v>
      </c>
      <c r="B22" s="6">
        <v>331</v>
      </c>
      <c r="C22" s="6">
        <f ca="1">VLOOKUP(B22,外发报文录入!A:B,2,0)</f>
        <v>16</v>
      </c>
      <c r="D22" s="16" t="s">
        <v>78</v>
      </c>
      <c r="E22" s="16" t="s">
        <v>47</v>
      </c>
      <c r="F22" s="16" t="s">
        <v>47</v>
      </c>
      <c r="G22" s="16" t="s">
        <v>47</v>
      </c>
      <c r="H22" s="16" t="s">
        <v>47</v>
      </c>
      <c r="I22" s="16" t="s">
        <v>47</v>
      </c>
      <c r="J22" s="16" t="s">
        <v>47</v>
      </c>
      <c r="K22" s="16" t="s">
        <v>47</v>
      </c>
      <c r="L22" s="16" t="s">
        <v>47</v>
      </c>
      <c r="M22" s="16" t="s">
        <v>47</v>
      </c>
      <c r="N22" s="16" t="s">
        <v>47</v>
      </c>
      <c r="O22" s="16" t="s">
        <v>47</v>
      </c>
      <c r="P22" s="16" t="s">
        <v>47</v>
      </c>
      <c r="Q22" s="16" t="s">
        <v>47</v>
      </c>
      <c r="R22" s="16" t="s">
        <v>47</v>
      </c>
      <c r="S22" s="16" t="s">
        <v>47</v>
      </c>
    </row>
    <row r="23" ht="22.5" customHeight="1" spans="1:19">
      <c r="A23" s="6">
        <v>3</v>
      </c>
      <c r="B23" s="10" t="s">
        <v>11</v>
      </c>
      <c r="C23" s="6">
        <f ca="1">VLOOKUP(B23,外发报文录入!A:B,2,0)</f>
        <v>7</v>
      </c>
      <c r="D23" s="16" t="s">
        <v>47</v>
      </c>
      <c r="E23" s="16" t="s">
        <v>47</v>
      </c>
      <c r="F23" s="16" t="s">
        <v>47</v>
      </c>
      <c r="G23" s="16" t="s">
        <v>47</v>
      </c>
      <c r="H23" s="16" t="s">
        <v>79</v>
      </c>
      <c r="I23" s="16" t="s">
        <v>47</v>
      </c>
      <c r="J23" s="16" t="s">
        <v>47</v>
      </c>
      <c r="K23" s="16" t="s">
        <v>47</v>
      </c>
      <c r="L23" s="16" t="s">
        <v>47</v>
      </c>
      <c r="M23" s="16" t="s">
        <v>47</v>
      </c>
      <c r="N23" s="16" t="s">
        <v>47</v>
      </c>
      <c r="O23" s="16" t="s">
        <v>47</v>
      </c>
      <c r="P23" s="16" t="s">
        <v>47</v>
      </c>
      <c r="Q23" s="16" t="s">
        <v>47</v>
      </c>
      <c r="R23" s="16" t="s">
        <v>47</v>
      </c>
      <c r="S23" s="16" t="s">
        <v>47</v>
      </c>
    </row>
    <row r="24" ht="22.5" customHeight="1" spans="1:19">
      <c r="A24" s="6">
        <v>3</v>
      </c>
      <c r="B24" s="10">
        <v>346</v>
      </c>
      <c r="C24" s="6">
        <f ca="1">VLOOKUP(B24,外发报文录入!A:B,2,0)</f>
        <v>1</v>
      </c>
      <c r="D24" s="16" t="s">
        <v>80</v>
      </c>
      <c r="E24" s="16" t="s">
        <v>47</v>
      </c>
      <c r="F24" s="16" t="s">
        <v>64</v>
      </c>
      <c r="G24" s="16" t="s">
        <v>47</v>
      </c>
      <c r="H24" s="16" t="s">
        <v>47</v>
      </c>
      <c r="I24" s="16" t="s">
        <v>47</v>
      </c>
      <c r="J24" s="16" t="s">
        <v>47</v>
      </c>
      <c r="K24" s="16" t="s">
        <v>47</v>
      </c>
      <c r="L24" s="16" t="s">
        <v>47</v>
      </c>
      <c r="M24" s="16" t="s">
        <v>47</v>
      </c>
      <c r="N24" s="16" t="s">
        <v>47</v>
      </c>
      <c r="O24" s="16" t="s">
        <v>47</v>
      </c>
      <c r="P24" s="16" t="s">
        <v>47</v>
      </c>
      <c r="Q24" s="16" t="s">
        <v>47</v>
      </c>
      <c r="R24" s="16" t="s">
        <v>47</v>
      </c>
      <c r="S24" s="16" t="s">
        <v>47</v>
      </c>
    </row>
    <row r="25" ht="22.5" customHeight="1" spans="1:19">
      <c r="A25" s="6">
        <v>3</v>
      </c>
      <c r="B25" s="10">
        <v>347</v>
      </c>
      <c r="C25" s="6">
        <f ca="1">VLOOKUP(B25,外发报文录入!A:B,2,0)</f>
        <v>2</v>
      </c>
      <c r="D25" s="16" t="s">
        <v>75</v>
      </c>
      <c r="E25" s="16" t="s">
        <v>81</v>
      </c>
      <c r="F25" s="16" t="s">
        <v>47</v>
      </c>
      <c r="G25" s="16" t="s">
        <v>47</v>
      </c>
      <c r="H25" s="16" t="s">
        <v>47</v>
      </c>
      <c r="I25" s="16" t="s">
        <v>47</v>
      </c>
      <c r="J25" s="16" t="s">
        <v>47</v>
      </c>
      <c r="K25" s="16" t="s">
        <v>47</v>
      </c>
      <c r="L25" s="16" t="s">
        <v>47</v>
      </c>
      <c r="M25" s="16" t="s">
        <v>47</v>
      </c>
      <c r="N25" s="16" t="s">
        <v>47</v>
      </c>
      <c r="O25" s="16" t="s">
        <v>47</v>
      </c>
      <c r="P25" s="16" t="s">
        <v>47</v>
      </c>
      <c r="Q25" s="16" t="s">
        <v>47</v>
      </c>
      <c r="R25" s="16" t="s">
        <v>47</v>
      </c>
      <c r="S25" s="16" t="s">
        <v>47</v>
      </c>
    </row>
    <row r="26" ht="22.5" customHeight="1" spans="1:19">
      <c r="A26" s="6">
        <v>3</v>
      </c>
      <c r="B26" s="10">
        <v>371</v>
      </c>
      <c r="C26" s="6">
        <f ca="1">VLOOKUP(B26,外发报文录入!A:B,2,0)</f>
        <v>18</v>
      </c>
      <c r="D26" s="16" t="s">
        <v>51</v>
      </c>
      <c r="E26" s="16" t="s">
        <v>47</v>
      </c>
      <c r="F26" s="16" t="s">
        <v>47</v>
      </c>
      <c r="G26" s="16" t="s">
        <v>47</v>
      </c>
      <c r="H26" s="16" t="s">
        <v>47</v>
      </c>
      <c r="I26" s="16" t="s">
        <v>47</v>
      </c>
      <c r="J26" s="16" t="s">
        <v>47</v>
      </c>
      <c r="K26" s="16" t="s">
        <v>47</v>
      </c>
      <c r="L26" s="16" t="s">
        <v>47</v>
      </c>
      <c r="M26" s="16" t="s">
        <v>47</v>
      </c>
      <c r="N26" s="16" t="s">
        <v>47</v>
      </c>
      <c r="O26" s="16" t="s">
        <v>47</v>
      </c>
      <c r="P26" s="16" t="s">
        <v>47</v>
      </c>
      <c r="Q26" s="16" t="s">
        <v>47</v>
      </c>
      <c r="R26" s="16" t="s">
        <v>47</v>
      </c>
      <c r="S26" s="16" t="s">
        <v>47</v>
      </c>
    </row>
    <row r="27" ht="22.5" customHeight="1" spans="1:19">
      <c r="A27" s="6">
        <v>3</v>
      </c>
      <c r="B27" s="10" t="s">
        <v>20</v>
      </c>
      <c r="C27" s="6">
        <f ca="1">VLOOKUP(B27,外发报文录入!A:B,2,0)</f>
        <v>20</v>
      </c>
      <c r="D27" s="16" t="s">
        <v>82</v>
      </c>
      <c r="E27" s="16" t="s">
        <v>83</v>
      </c>
      <c r="F27" s="16" t="s">
        <v>47</v>
      </c>
      <c r="G27" s="16" t="s">
        <v>84</v>
      </c>
      <c r="H27" s="16" t="s">
        <v>47</v>
      </c>
      <c r="I27" s="16" t="s">
        <v>47</v>
      </c>
      <c r="J27" s="16" t="s">
        <v>47</v>
      </c>
      <c r="K27" s="16" t="s">
        <v>47</v>
      </c>
      <c r="L27" s="16" t="s">
        <v>85</v>
      </c>
      <c r="M27" s="16" t="s">
        <v>47</v>
      </c>
      <c r="N27" s="16" t="s">
        <v>47</v>
      </c>
      <c r="O27" s="16" t="s">
        <v>47</v>
      </c>
      <c r="P27" s="16" t="s">
        <v>47</v>
      </c>
      <c r="Q27" s="16" t="s">
        <v>47</v>
      </c>
      <c r="R27" s="16" t="s">
        <v>47</v>
      </c>
      <c r="S27" s="16" t="s">
        <v>47</v>
      </c>
    </row>
    <row r="28" ht="22.5" customHeight="1" spans="1:19">
      <c r="A28" s="6">
        <v>3</v>
      </c>
      <c r="B28" s="6" t="s">
        <v>14</v>
      </c>
      <c r="C28" s="6">
        <f ca="1">VLOOKUP(B28,外发报文录入!A:B,2,0)</f>
        <v>10</v>
      </c>
      <c r="D28" s="16" t="s">
        <v>86</v>
      </c>
      <c r="E28" s="16" t="s">
        <v>47</v>
      </c>
      <c r="F28" s="16" t="s">
        <v>47</v>
      </c>
      <c r="G28" s="16" t="s">
        <v>47</v>
      </c>
      <c r="H28" s="16" t="s">
        <v>47</v>
      </c>
      <c r="I28" s="16" t="s">
        <v>47</v>
      </c>
      <c r="J28" s="16" t="s">
        <v>47</v>
      </c>
      <c r="K28" s="16" t="s">
        <v>47</v>
      </c>
      <c r="L28" s="16" t="s">
        <v>47</v>
      </c>
      <c r="M28" s="16" t="s">
        <v>47</v>
      </c>
      <c r="N28" s="16" t="s">
        <v>47</v>
      </c>
      <c r="O28" s="16" t="s">
        <v>47</v>
      </c>
      <c r="P28" s="16" t="s">
        <v>47</v>
      </c>
      <c r="Q28" s="16" t="s">
        <v>47</v>
      </c>
      <c r="R28" s="16" t="s">
        <v>47</v>
      </c>
      <c r="S28" s="16" t="s">
        <v>47</v>
      </c>
    </row>
    <row r="29" ht="22.5" customHeight="1" spans="1:19">
      <c r="A29" s="6">
        <v>3</v>
      </c>
      <c r="B29" s="10" t="s">
        <v>22</v>
      </c>
      <c r="C29" s="6">
        <f ca="1">VLOOKUP(B29,外发报文录入!A:B,2,0)</f>
        <v>22</v>
      </c>
      <c r="D29" s="16" t="s">
        <v>87</v>
      </c>
      <c r="E29" s="16" t="s">
        <v>47</v>
      </c>
      <c r="F29" s="16" t="s">
        <v>88</v>
      </c>
      <c r="G29" s="16" t="s">
        <v>47</v>
      </c>
      <c r="H29" s="16" t="s">
        <v>89</v>
      </c>
      <c r="I29" s="16" t="s">
        <v>47</v>
      </c>
      <c r="J29" s="16" t="s">
        <v>47</v>
      </c>
      <c r="K29" s="16" t="s">
        <v>47</v>
      </c>
      <c r="L29" s="16" t="s">
        <v>47</v>
      </c>
      <c r="M29" s="16" t="s">
        <v>47</v>
      </c>
      <c r="N29" s="16" t="s">
        <v>47</v>
      </c>
      <c r="O29" s="16" t="s">
        <v>47</v>
      </c>
      <c r="P29" s="16" t="s">
        <v>47</v>
      </c>
      <c r="Q29" s="16" t="s">
        <v>47</v>
      </c>
      <c r="R29" s="16" t="s">
        <v>47</v>
      </c>
      <c r="S29" s="16" t="s">
        <v>90</v>
      </c>
    </row>
    <row r="30" ht="22.5" customHeight="1" spans="1:19">
      <c r="A30" s="6">
        <v>3</v>
      </c>
      <c r="B30" s="10" t="s">
        <v>15</v>
      </c>
      <c r="C30" s="6">
        <f ca="1">VLOOKUP(B30,外发报文录入!A:B,2,0)</f>
        <v>11</v>
      </c>
      <c r="D30" s="16" t="s">
        <v>91</v>
      </c>
      <c r="E30" s="16" t="s">
        <v>47</v>
      </c>
      <c r="F30" s="16" t="s">
        <v>47</v>
      </c>
      <c r="G30" s="16" t="s">
        <v>47</v>
      </c>
      <c r="H30" s="16" t="s">
        <v>47</v>
      </c>
      <c r="I30" s="16" t="s">
        <v>47</v>
      </c>
      <c r="J30" s="16" t="s">
        <v>47</v>
      </c>
      <c r="K30" s="16" t="s">
        <v>47</v>
      </c>
      <c r="L30" s="16" t="s">
        <v>47</v>
      </c>
      <c r="M30" s="16" t="s">
        <v>47</v>
      </c>
      <c r="N30" s="16" t="s">
        <v>47</v>
      </c>
      <c r="O30" s="16" t="s">
        <v>47</v>
      </c>
      <c r="P30" s="16" t="s">
        <v>47</v>
      </c>
      <c r="Q30" s="16" t="s">
        <v>47</v>
      </c>
      <c r="R30" s="16" t="s">
        <v>47</v>
      </c>
      <c r="S30" s="16" t="s">
        <v>47</v>
      </c>
    </row>
    <row r="31" ht="22.5" customHeight="1" spans="1:19">
      <c r="A31" s="6">
        <v>3</v>
      </c>
      <c r="B31" s="11" t="s">
        <v>25</v>
      </c>
      <c r="C31" s="6">
        <f ca="1">VLOOKUP(B31,外发报文录入!A:B,2,0)</f>
        <v>25</v>
      </c>
      <c r="D31" s="16" t="s">
        <v>47</v>
      </c>
      <c r="E31" s="16" t="s">
        <v>47</v>
      </c>
      <c r="F31" s="16" t="s">
        <v>47</v>
      </c>
      <c r="G31" s="16" t="s">
        <v>47</v>
      </c>
      <c r="H31" s="16" t="s">
        <v>47</v>
      </c>
      <c r="I31" s="16" t="s">
        <v>47</v>
      </c>
      <c r="J31" s="16" t="s">
        <v>47</v>
      </c>
      <c r="K31" s="16" t="s">
        <v>47</v>
      </c>
      <c r="L31" s="16" t="s">
        <v>47</v>
      </c>
      <c r="M31" s="16" t="s">
        <v>47</v>
      </c>
      <c r="N31" s="16" t="s">
        <v>47</v>
      </c>
      <c r="O31" s="16" t="s">
        <v>47</v>
      </c>
      <c r="P31" s="16" t="s">
        <v>47</v>
      </c>
      <c r="Q31" s="16" t="s">
        <v>47</v>
      </c>
      <c r="R31" s="16" t="s">
        <v>47</v>
      </c>
      <c r="S31" s="16" t="s">
        <v>47</v>
      </c>
    </row>
    <row r="32" ht="22.5" customHeight="1" spans="1:19">
      <c r="A32" s="6">
        <v>3</v>
      </c>
      <c r="B32" s="6" t="s">
        <v>24</v>
      </c>
      <c r="C32" s="6">
        <f ca="1">VLOOKUP(B32,外发报文录入!A:B,2,0)</f>
        <v>24</v>
      </c>
      <c r="D32" s="16" t="s">
        <v>47</v>
      </c>
      <c r="E32" s="16" t="s">
        <v>47</v>
      </c>
      <c r="F32" s="16" t="s">
        <v>47</v>
      </c>
      <c r="G32" s="16" t="s">
        <v>47</v>
      </c>
      <c r="H32" s="16" t="s">
        <v>47</v>
      </c>
      <c r="I32" s="16" t="s">
        <v>47</v>
      </c>
      <c r="J32" s="16" t="s">
        <v>47</v>
      </c>
      <c r="K32" s="16" t="s">
        <v>47</v>
      </c>
      <c r="L32" s="16" t="s">
        <v>47</v>
      </c>
      <c r="M32" s="16" t="s">
        <v>47</v>
      </c>
      <c r="N32" s="16" t="s">
        <v>47</v>
      </c>
      <c r="O32" s="16" t="s">
        <v>47</v>
      </c>
      <c r="P32" s="16" t="s">
        <v>47</v>
      </c>
      <c r="Q32" s="16" t="s">
        <v>47</v>
      </c>
      <c r="R32" s="16" t="s">
        <v>47</v>
      </c>
      <c r="S32" s="16" t="s">
        <v>47</v>
      </c>
    </row>
    <row r="33" ht="22.5" customHeight="1" spans="1:19">
      <c r="A33" s="6">
        <v>4</v>
      </c>
      <c r="B33" s="10">
        <v>340</v>
      </c>
      <c r="C33" s="6">
        <f ca="1">VLOOKUP(B33,外发报文录入!A:B,2,0)</f>
        <v>28</v>
      </c>
      <c r="D33" s="16" t="s">
        <v>92</v>
      </c>
      <c r="E33" s="16" t="s">
        <v>47</v>
      </c>
      <c r="F33" s="16" t="s">
        <v>47</v>
      </c>
      <c r="G33" s="16" t="s">
        <v>47</v>
      </c>
      <c r="H33" s="16" t="s">
        <v>47</v>
      </c>
      <c r="I33" s="16" t="s">
        <v>47</v>
      </c>
      <c r="J33" s="16" t="s">
        <v>47</v>
      </c>
      <c r="K33" s="16" t="s">
        <v>47</v>
      </c>
      <c r="L33" s="16" t="s">
        <v>47</v>
      </c>
      <c r="M33" s="16" t="s">
        <v>47</v>
      </c>
      <c r="N33" s="16" t="s">
        <v>47</v>
      </c>
      <c r="O33" s="16" t="s">
        <v>47</v>
      </c>
      <c r="P33" s="16" t="s">
        <v>47</v>
      </c>
      <c r="Q33" s="16" t="s">
        <v>47</v>
      </c>
      <c r="R33" s="16" t="s">
        <v>47</v>
      </c>
      <c r="S33" s="16" t="s">
        <v>47</v>
      </c>
    </row>
    <row r="34" ht="22.5" customHeight="1" spans="1:19">
      <c r="A34" s="6">
        <v>4</v>
      </c>
      <c r="B34" s="10" t="s">
        <v>26</v>
      </c>
      <c r="C34" s="6">
        <f ca="1">VLOOKUP(B34,外发报文录入!A:B,2,0)</f>
        <v>27</v>
      </c>
      <c r="D34" s="16" t="s">
        <v>93</v>
      </c>
      <c r="E34" s="16" t="s">
        <v>75</v>
      </c>
      <c r="F34" s="16" t="s">
        <v>47</v>
      </c>
      <c r="G34" s="16" t="s">
        <v>47</v>
      </c>
      <c r="H34" s="16" t="s">
        <v>47</v>
      </c>
      <c r="I34" s="16" t="s">
        <v>47</v>
      </c>
      <c r="J34" s="16" t="s">
        <v>47</v>
      </c>
      <c r="K34" s="16" t="s">
        <v>47</v>
      </c>
      <c r="L34" s="16" t="s">
        <v>47</v>
      </c>
      <c r="M34" s="16" t="s">
        <v>47</v>
      </c>
      <c r="N34" s="16" t="s">
        <v>47</v>
      </c>
      <c r="O34" s="16" t="s">
        <v>47</v>
      </c>
      <c r="P34" s="16" t="s">
        <v>47</v>
      </c>
      <c r="Q34" s="16" t="s">
        <v>47</v>
      </c>
      <c r="R34" s="16" t="s">
        <v>47</v>
      </c>
      <c r="S34" s="16" t="s">
        <v>47</v>
      </c>
    </row>
    <row r="35" ht="22.5" customHeight="1" spans="1:19">
      <c r="A35" s="6">
        <v>4</v>
      </c>
      <c r="B35" s="10">
        <v>366</v>
      </c>
      <c r="C35" s="6">
        <f ca="1">VLOOKUP(B35,外发报文录入!A:B,2,0)</f>
        <v>26</v>
      </c>
      <c r="D35" s="16" t="s">
        <v>54</v>
      </c>
      <c r="E35" s="16" t="s">
        <v>47</v>
      </c>
      <c r="F35" s="16" t="s">
        <v>47</v>
      </c>
      <c r="G35" s="16" t="s">
        <v>47</v>
      </c>
      <c r="H35" s="16" t="s">
        <v>47</v>
      </c>
      <c r="I35" s="16" t="s">
        <v>47</v>
      </c>
      <c r="J35" s="16" t="s">
        <v>47</v>
      </c>
      <c r="K35" s="16" t="s">
        <v>47</v>
      </c>
      <c r="L35" s="16" t="s">
        <v>47</v>
      </c>
      <c r="M35" s="16" t="s">
        <v>47</v>
      </c>
      <c r="N35" s="16" t="s">
        <v>47</v>
      </c>
      <c r="O35" s="16" t="s">
        <v>47</v>
      </c>
      <c r="P35" s="16" t="s">
        <v>47</v>
      </c>
      <c r="Q35" s="16" t="s">
        <v>47</v>
      </c>
      <c r="R35" s="16" t="s">
        <v>47</v>
      </c>
      <c r="S35" s="16" t="s">
        <v>47</v>
      </c>
    </row>
    <row r="36" ht="22.5" customHeight="1" spans="1:19">
      <c r="A36" s="6">
        <v>4</v>
      </c>
      <c r="B36" s="10" t="s">
        <v>9</v>
      </c>
      <c r="C36" s="6">
        <f ca="1">VLOOKUP(B36,外发报文录入!A:B,2,0)</f>
        <v>5</v>
      </c>
      <c r="D36" s="16" t="s">
        <v>47</v>
      </c>
      <c r="E36" s="16" t="s">
        <v>94</v>
      </c>
      <c r="F36" s="16" t="s">
        <v>47</v>
      </c>
      <c r="G36" s="16" t="s">
        <v>47</v>
      </c>
      <c r="H36" s="16" t="s">
        <v>47</v>
      </c>
      <c r="I36" s="16" t="s">
        <v>47</v>
      </c>
      <c r="J36" s="16" t="s">
        <v>47</v>
      </c>
      <c r="K36" s="16" t="s">
        <v>47</v>
      </c>
      <c r="L36" s="16" t="s">
        <v>47</v>
      </c>
      <c r="M36" s="16" t="s">
        <v>47</v>
      </c>
      <c r="N36" s="16" t="s">
        <v>47</v>
      </c>
      <c r="O36" s="16" t="s">
        <v>47</v>
      </c>
      <c r="P36" s="16" t="s">
        <v>47</v>
      </c>
      <c r="Q36" s="16" t="s">
        <v>47</v>
      </c>
      <c r="R36" s="16" t="s">
        <v>47</v>
      </c>
      <c r="S36" s="16" t="s">
        <v>47</v>
      </c>
    </row>
    <row r="37" ht="22.5" customHeight="1" spans="1:19">
      <c r="A37" s="6">
        <v>4</v>
      </c>
      <c r="B37" s="10" t="s">
        <v>22</v>
      </c>
      <c r="C37" s="6">
        <f ca="1">VLOOKUP(B37,外发报文录入!A:B,2,0)</f>
        <v>22</v>
      </c>
      <c r="D37" s="16" t="s">
        <v>87</v>
      </c>
      <c r="E37" s="16" t="s">
        <v>47</v>
      </c>
      <c r="F37" s="16" t="s">
        <v>47</v>
      </c>
      <c r="G37" s="16" t="s">
        <v>47</v>
      </c>
      <c r="H37" s="16" t="s">
        <v>47</v>
      </c>
      <c r="I37" s="16" t="s">
        <v>47</v>
      </c>
      <c r="J37" s="16" t="s">
        <v>47</v>
      </c>
      <c r="K37" s="16" t="s">
        <v>47</v>
      </c>
      <c r="L37" s="16" t="s">
        <v>47</v>
      </c>
      <c r="M37" s="16" t="s">
        <v>47</v>
      </c>
      <c r="N37" s="16" t="s">
        <v>47</v>
      </c>
      <c r="O37" s="16" t="s">
        <v>47</v>
      </c>
      <c r="P37" s="16" t="s">
        <v>47</v>
      </c>
      <c r="Q37" s="16" t="s">
        <v>47</v>
      </c>
      <c r="R37" s="16" t="s">
        <v>47</v>
      </c>
      <c r="S37" s="6">
        <v>2</v>
      </c>
    </row>
    <row r="38" ht="22.5" customHeight="1" spans="1:19">
      <c r="A38" s="6">
        <v>4</v>
      </c>
      <c r="B38" s="10">
        <v>331</v>
      </c>
      <c r="C38" s="6">
        <f ca="1">VLOOKUP(B38,外发报文录入!A:B,2,0)</f>
        <v>16</v>
      </c>
      <c r="D38" s="16" t="s">
        <v>47</v>
      </c>
      <c r="E38" s="16" t="s">
        <v>95</v>
      </c>
      <c r="F38" s="16" t="s">
        <v>47</v>
      </c>
      <c r="G38" s="16" t="s">
        <v>47</v>
      </c>
      <c r="H38" s="16" t="s">
        <v>47</v>
      </c>
      <c r="I38" s="16" t="s">
        <v>47</v>
      </c>
      <c r="J38" s="16" t="s">
        <v>47</v>
      </c>
      <c r="K38" s="16" t="s">
        <v>47</v>
      </c>
      <c r="L38" s="16" t="s">
        <v>47</v>
      </c>
      <c r="M38" s="16" t="s">
        <v>47</v>
      </c>
      <c r="N38" s="16" t="s">
        <v>47</v>
      </c>
      <c r="O38" s="16" t="s">
        <v>47</v>
      </c>
      <c r="P38" s="16" t="s">
        <v>47</v>
      </c>
      <c r="Q38" s="16" t="s">
        <v>47</v>
      </c>
      <c r="R38" s="16" t="s">
        <v>47</v>
      </c>
      <c r="S38" s="16" t="s">
        <v>47</v>
      </c>
    </row>
    <row r="39" ht="22.5" customHeight="1" spans="1:19">
      <c r="A39" s="6">
        <v>4</v>
      </c>
      <c r="B39" s="6" t="s">
        <v>11</v>
      </c>
      <c r="C39" s="6">
        <f>+-[1]检测台步骤录入!$H$42</f>
        <v>0</v>
      </c>
      <c r="D39" s="16" t="s">
        <v>47</v>
      </c>
      <c r="E39" s="16" t="s">
        <v>47</v>
      </c>
      <c r="F39" s="16" t="s">
        <v>47</v>
      </c>
      <c r="G39" s="16" t="s">
        <v>47</v>
      </c>
      <c r="H39" s="16" t="s">
        <v>96</v>
      </c>
      <c r="I39" s="16" t="s">
        <v>97</v>
      </c>
      <c r="J39" s="16" t="s">
        <v>47</v>
      </c>
      <c r="K39" s="16" t="s">
        <v>47</v>
      </c>
      <c r="L39" s="16" t="s">
        <v>47</v>
      </c>
      <c r="M39" s="16" t="s">
        <v>47</v>
      </c>
      <c r="N39" s="16" t="s">
        <v>47</v>
      </c>
      <c r="O39" s="16" t="s">
        <v>47</v>
      </c>
      <c r="P39" s="16" t="s">
        <v>98</v>
      </c>
      <c r="Q39" s="16" t="s">
        <v>47</v>
      </c>
      <c r="R39" s="16" t="s">
        <v>47</v>
      </c>
      <c r="S39" s="16" t="s">
        <v>47</v>
      </c>
    </row>
    <row r="40" ht="22.5" customHeight="1" spans="1:19">
      <c r="A40" s="6">
        <v>4</v>
      </c>
      <c r="B40" s="10" t="s">
        <v>23</v>
      </c>
      <c r="C40" s="6">
        <f ca="1">VLOOKUP(B40,外发报文录入!A:B,2,0)</f>
        <v>23</v>
      </c>
      <c r="D40" s="16" t="s">
        <v>47</v>
      </c>
      <c r="E40" s="16" t="s">
        <v>47</v>
      </c>
      <c r="F40" s="16" t="s">
        <v>47</v>
      </c>
      <c r="G40" s="16" t="s">
        <v>47</v>
      </c>
      <c r="H40" s="16" t="s">
        <v>47</v>
      </c>
      <c r="I40" s="16" t="s">
        <v>47</v>
      </c>
      <c r="J40" s="16" t="s">
        <v>47</v>
      </c>
      <c r="K40" s="16" t="s">
        <v>47</v>
      </c>
      <c r="L40" s="16" t="s">
        <v>47</v>
      </c>
      <c r="M40" s="16" t="s">
        <v>47</v>
      </c>
      <c r="N40" s="16" t="s">
        <v>47</v>
      </c>
      <c r="O40" s="16" t="s">
        <v>47</v>
      </c>
      <c r="P40" s="16" t="s">
        <v>47</v>
      </c>
      <c r="Q40" s="16" t="s">
        <v>47</v>
      </c>
      <c r="R40" s="16" t="s">
        <v>47</v>
      </c>
      <c r="S40" s="16" t="s">
        <v>47</v>
      </c>
    </row>
    <row r="41" ht="22.5" customHeight="1" spans="1:19">
      <c r="A41" s="6">
        <v>5</v>
      </c>
      <c r="B41" s="10">
        <v>340</v>
      </c>
      <c r="C41" s="6">
        <f ca="1">VLOOKUP(B41,外发报文录入!A:B,2,0)</f>
        <v>28</v>
      </c>
      <c r="D41" s="16" t="s">
        <v>99</v>
      </c>
      <c r="E41" s="16" t="s">
        <v>47</v>
      </c>
      <c r="F41" s="16" t="s">
        <v>47</v>
      </c>
      <c r="G41" s="16" t="s">
        <v>47</v>
      </c>
      <c r="H41" s="16" t="s">
        <v>47</v>
      </c>
      <c r="I41" s="16" t="s">
        <v>47</v>
      </c>
      <c r="J41" s="16" t="s">
        <v>47</v>
      </c>
      <c r="K41" s="16" t="s">
        <v>47</v>
      </c>
      <c r="L41" s="16" t="s">
        <v>47</v>
      </c>
      <c r="M41" s="16" t="s">
        <v>47</v>
      </c>
      <c r="N41" s="16" t="s">
        <v>47</v>
      </c>
      <c r="O41" s="16" t="s">
        <v>47</v>
      </c>
      <c r="P41" s="16" t="s">
        <v>47</v>
      </c>
      <c r="Q41" s="16" t="s">
        <v>47</v>
      </c>
      <c r="R41" s="16" t="s">
        <v>47</v>
      </c>
      <c r="S41" s="16" t="s">
        <v>47</v>
      </c>
    </row>
    <row r="42" ht="22.5" customHeight="1" spans="1:19">
      <c r="A42" s="6">
        <v>5</v>
      </c>
      <c r="B42" s="10" t="s">
        <v>26</v>
      </c>
      <c r="C42" s="6">
        <f ca="1">VLOOKUP(B42,外发报文录入!A:B,2,0)</f>
        <v>27</v>
      </c>
      <c r="D42" s="16" t="s">
        <v>100</v>
      </c>
      <c r="E42" s="16" t="s">
        <v>80</v>
      </c>
      <c r="F42" s="16" t="s">
        <v>47</v>
      </c>
      <c r="G42" s="16" t="s">
        <v>47</v>
      </c>
      <c r="H42" s="16" t="s">
        <v>47</v>
      </c>
      <c r="I42" s="16" t="s">
        <v>47</v>
      </c>
      <c r="J42" s="16" t="s">
        <v>47</v>
      </c>
      <c r="K42" s="16" t="s">
        <v>47</v>
      </c>
      <c r="L42" s="16" t="s">
        <v>47</v>
      </c>
      <c r="M42" s="16" t="s">
        <v>47</v>
      </c>
      <c r="N42" s="16" t="s">
        <v>47</v>
      </c>
      <c r="O42" s="16" t="s">
        <v>47</v>
      </c>
      <c r="P42" s="16" t="s">
        <v>47</v>
      </c>
      <c r="Q42" s="16" t="s">
        <v>47</v>
      </c>
      <c r="R42" s="16" t="s">
        <v>47</v>
      </c>
      <c r="S42" s="16" t="s">
        <v>47</v>
      </c>
    </row>
    <row r="43" ht="22.5" customHeight="1" spans="1:19">
      <c r="A43" s="6">
        <v>5</v>
      </c>
      <c r="B43" s="10">
        <v>366</v>
      </c>
      <c r="C43" s="6">
        <f ca="1">VLOOKUP(B43,外发报文录入!A:B,2,0)</f>
        <v>26</v>
      </c>
      <c r="D43" s="16" t="s">
        <v>101</v>
      </c>
      <c r="E43" s="16" t="s">
        <v>47</v>
      </c>
      <c r="F43" s="16" t="s">
        <v>47</v>
      </c>
      <c r="G43" s="16" t="s">
        <v>47</v>
      </c>
      <c r="H43" s="16" t="s">
        <v>47</v>
      </c>
      <c r="I43" s="16" t="s">
        <v>47</v>
      </c>
      <c r="J43" s="16" t="s">
        <v>47</v>
      </c>
      <c r="K43" s="16" t="s">
        <v>47</v>
      </c>
      <c r="L43" s="16" t="s">
        <v>47</v>
      </c>
      <c r="M43" s="16" t="s">
        <v>47</v>
      </c>
      <c r="N43" s="16" t="s">
        <v>47</v>
      </c>
      <c r="O43" s="16" t="s">
        <v>47</v>
      </c>
      <c r="P43" s="16" t="s">
        <v>47</v>
      </c>
      <c r="Q43" s="16" t="s">
        <v>47</v>
      </c>
      <c r="R43" s="16" t="s">
        <v>47</v>
      </c>
      <c r="S43" s="16" t="s">
        <v>47</v>
      </c>
    </row>
    <row r="44" ht="22.5" customHeight="1" spans="1:19">
      <c r="A44" s="6">
        <v>5</v>
      </c>
      <c r="B44" s="10" t="s">
        <v>9</v>
      </c>
      <c r="C44" s="6">
        <f ca="1">VLOOKUP(B44,外发报文录入!A:B,2,0)</f>
        <v>5</v>
      </c>
      <c r="D44" s="16" t="s">
        <v>47</v>
      </c>
      <c r="E44" s="16" t="s">
        <v>102</v>
      </c>
      <c r="F44" s="16" t="s">
        <v>47</v>
      </c>
      <c r="G44" s="16" t="s">
        <v>47</v>
      </c>
      <c r="H44" s="16" t="s">
        <v>47</v>
      </c>
      <c r="I44" s="16" t="s">
        <v>47</v>
      </c>
      <c r="J44" s="16" t="s">
        <v>47</v>
      </c>
      <c r="K44" s="16" t="s">
        <v>47</v>
      </c>
      <c r="L44" s="16" t="s">
        <v>47</v>
      </c>
      <c r="M44" s="16" t="s">
        <v>47</v>
      </c>
      <c r="N44" s="16" t="s">
        <v>47</v>
      </c>
      <c r="O44" s="16" t="s">
        <v>47</v>
      </c>
      <c r="P44" s="16" t="s">
        <v>47</v>
      </c>
      <c r="Q44" s="16" t="s">
        <v>47</v>
      </c>
      <c r="R44" s="16" t="s">
        <v>47</v>
      </c>
      <c r="S44" s="16" t="s">
        <v>47</v>
      </c>
    </row>
    <row r="45" ht="22.5" customHeight="1" spans="1:19">
      <c r="A45" s="6">
        <v>5</v>
      </c>
      <c r="B45" s="10" t="s">
        <v>22</v>
      </c>
      <c r="C45" s="6">
        <f ca="1">VLOOKUP(B45,外发报文录入!A:B,2,0)</f>
        <v>22</v>
      </c>
      <c r="D45" s="16" t="s">
        <v>88</v>
      </c>
      <c r="E45" s="16" t="s">
        <v>47</v>
      </c>
      <c r="F45" s="16" t="s">
        <v>47</v>
      </c>
      <c r="G45" s="16" t="s">
        <v>47</v>
      </c>
      <c r="H45" s="16" t="s">
        <v>47</v>
      </c>
      <c r="I45" s="16" t="s">
        <v>47</v>
      </c>
      <c r="J45" s="16" t="s">
        <v>47</v>
      </c>
      <c r="K45" s="16" t="s">
        <v>47</v>
      </c>
      <c r="L45" s="16" t="s">
        <v>47</v>
      </c>
      <c r="M45" s="16" t="s">
        <v>47</v>
      </c>
      <c r="N45" s="16" t="s">
        <v>47</v>
      </c>
      <c r="O45" s="16" t="s">
        <v>47</v>
      </c>
      <c r="P45" s="16" t="s">
        <v>47</v>
      </c>
      <c r="Q45" s="16" t="s">
        <v>47</v>
      </c>
      <c r="R45" s="16" t="s">
        <v>47</v>
      </c>
      <c r="S45" s="16" t="s">
        <v>103</v>
      </c>
    </row>
    <row r="46" ht="22.5" customHeight="1" spans="1:19">
      <c r="A46" s="6">
        <v>5</v>
      </c>
      <c r="B46" s="10">
        <v>331</v>
      </c>
      <c r="C46" s="6">
        <f ca="1">VLOOKUP(B46,外发报文录入!A:B,2,0)</f>
        <v>16</v>
      </c>
      <c r="D46" s="16" t="s">
        <v>47</v>
      </c>
      <c r="E46" s="16" t="s">
        <v>104</v>
      </c>
      <c r="F46" s="16" t="s">
        <v>47</v>
      </c>
      <c r="G46" s="16" t="s">
        <v>47</v>
      </c>
      <c r="H46" s="16" t="s">
        <v>47</v>
      </c>
      <c r="I46" s="16" t="s">
        <v>47</v>
      </c>
      <c r="J46" s="16" t="s">
        <v>47</v>
      </c>
      <c r="K46" s="16" t="s">
        <v>47</v>
      </c>
      <c r="L46" s="16" t="s">
        <v>47</v>
      </c>
      <c r="M46" s="16" t="s">
        <v>47</v>
      </c>
      <c r="N46" s="16" t="s">
        <v>47</v>
      </c>
      <c r="O46" s="16" t="s">
        <v>47</v>
      </c>
      <c r="P46" s="16" t="s">
        <v>47</v>
      </c>
      <c r="Q46" s="16" t="s">
        <v>47</v>
      </c>
      <c r="R46" s="16" t="s">
        <v>47</v>
      </c>
      <c r="S46" s="16" t="s">
        <v>47</v>
      </c>
    </row>
    <row r="47" ht="22.5" customHeight="1" spans="1:19">
      <c r="A47" s="6">
        <v>5</v>
      </c>
      <c r="B47" s="6" t="s">
        <v>11</v>
      </c>
      <c r="C47" s="6">
        <f ca="1">VLOOKUP(B47,外发报文录入!A:B,2,0)</f>
        <v>7</v>
      </c>
      <c r="D47" s="16" t="s">
        <v>47</v>
      </c>
      <c r="E47" s="16" t="s">
        <v>47</v>
      </c>
      <c r="F47" s="16" t="s">
        <v>47</v>
      </c>
      <c r="G47" s="16" t="s">
        <v>47</v>
      </c>
      <c r="H47" s="16" t="s">
        <v>105</v>
      </c>
      <c r="I47" s="16" t="s">
        <v>106</v>
      </c>
      <c r="J47" s="16" t="s">
        <v>47</v>
      </c>
      <c r="K47" s="16" t="s">
        <v>47</v>
      </c>
      <c r="L47" s="16" t="s">
        <v>47</v>
      </c>
      <c r="M47" s="16" t="s">
        <v>47</v>
      </c>
      <c r="N47" s="16" t="s">
        <v>47</v>
      </c>
      <c r="O47" s="16" t="s">
        <v>47</v>
      </c>
      <c r="P47" s="16" t="s">
        <v>107</v>
      </c>
      <c r="Q47" s="16" t="s">
        <v>47</v>
      </c>
      <c r="R47" s="16" t="s">
        <v>47</v>
      </c>
      <c r="S47" s="16" t="s">
        <v>47</v>
      </c>
    </row>
    <row r="48" ht="22.5" customHeight="1" spans="1:19">
      <c r="A48" s="6">
        <v>5</v>
      </c>
      <c r="B48" s="10" t="s">
        <v>23</v>
      </c>
      <c r="C48" s="6">
        <f ca="1">VLOOKUP(B48,外发报文录入!A:B,2,0)</f>
        <v>23</v>
      </c>
      <c r="D48" s="16" t="s">
        <v>47</v>
      </c>
      <c r="E48" s="16" t="s">
        <v>47</v>
      </c>
      <c r="F48" s="16" t="s">
        <v>47</v>
      </c>
      <c r="G48" s="16" t="s">
        <v>47</v>
      </c>
      <c r="H48" s="16" t="s">
        <v>47</v>
      </c>
      <c r="I48" s="16" t="s">
        <v>47</v>
      </c>
      <c r="J48" s="16" t="s">
        <v>47</v>
      </c>
      <c r="K48" s="16" t="s">
        <v>47</v>
      </c>
      <c r="L48" s="16" t="s">
        <v>47</v>
      </c>
      <c r="M48" s="16" t="s">
        <v>47</v>
      </c>
      <c r="N48" s="16" t="s">
        <v>47</v>
      </c>
      <c r="O48" s="16" t="s">
        <v>47</v>
      </c>
      <c r="P48" s="16" t="s">
        <v>47</v>
      </c>
      <c r="Q48" s="16" t="s">
        <v>47</v>
      </c>
      <c r="R48" s="16" t="s">
        <v>47</v>
      </c>
      <c r="S48" s="16" t="s">
        <v>47</v>
      </c>
    </row>
    <row r="49" ht="22.5" customHeight="1" spans="1:19">
      <c r="A49" s="6">
        <v>6</v>
      </c>
      <c r="B49" s="10">
        <v>340</v>
      </c>
      <c r="C49" s="6">
        <f ca="1">VLOOKUP(B49,外发报文录入!A:B,2,0)</f>
        <v>28</v>
      </c>
      <c r="D49" s="16" t="s">
        <v>108</v>
      </c>
      <c r="E49" s="16" t="s">
        <v>47</v>
      </c>
      <c r="F49" s="16" t="s">
        <v>47</v>
      </c>
      <c r="G49" s="16" t="s">
        <v>47</v>
      </c>
      <c r="H49" s="16" t="s">
        <v>47</v>
      </c>
      <c r="I49" s="16" t="s">
        <v>47</v>
      </c>
      <c r="J49" s="16" t="s">
        <v>47</v>
      </c>
      <c r="K49" s="16" t="s">
        <v>47</v>
      </c>
      <c r="L49" s="16" t="s">
        <v>47</v>
      </c>
      <c r="M49" s="16" t="s">
        <v>47</v>
      </c>
      <c r="N49" s="16" t="s">
        <v>47</v>
      </c>
      <c r="O49" s="16" t="s">
        <v>47</v>
      </c>
      <c r="P49" s="16" t="s">
        <v>47</v>
      </c>
      <c r="Q49" s="16" t="s">
        <v>47</v>
      </c>
      <c r="R49" s="16" t="s">
        <v>47</v>
      </c>
      <c r="S49" s="16" t="s">
        <v>47</v>
      </c>
    </row>
    <row r="50" ht="22.5" customHeight="1" spans="1:19">
      <c r="A50" s="6">
        <v>6</v>
      </c>
      <c r="B50" s="10" t="s">
        <v>26</v>
      </c>
      <c r="C50" s="6">
        <f ca="1">VLOOKUP(B50,外发报文录入!A:B,2,0)</f>
        <v>27</v>
      </c>
      <c r="D50" s="16" t="s">
        <v>100</v>
      </c>
      <c r="E50" s="16" t="s">
        <v>75</v>
      </c>
      <c r="F50" s="16" t="s">
        <v>47</v>
      </c>
      <c r="G50" s="16" t="s">
        <v>47</v>
      </c>
      <c r="H50" s="16" t="s">
        <v>47</v>
      </c>
      <c r="I50" s="16" t="s">
        <v>47</v>
      </c>
      <c r="J50" s="16" t="s">
        <v>47</v>
      </c>
      <c r="K50" s="16" t="s">
        <v>47</v>
      </c>
      <c r="L50" s="16" t="s">
        <v>47</v>
      </c>
      <c r="M50" s="16" t="s">
        <v>47</v>
      </c>
      <c r="N50" s="16" t="s">
        <v>47</v>
      </c>
      <c r="O50" s="16" t="s">
        <v>47</v>
      </c>
      <c r="P50" s="16" t="s">
        <v>47</v>
      </c>
      <c r="Q50" s="16" t="s">
        <v>47</v>
      </c>
      <c r="R50" s="16" t="s">
        <v>47</v>
      </c>
      <c r="S50" s="16" t="s">
        <v>47</v>
      </c>
    </row>
    <row r="51" ht="22.5" customHeight="1" spans="1:19">
      <c r="A51" s="6">
        <v>6</v>
      </c>
      <c r="B51" s="10" t="s">
        <v>9</v>
      </c>
      <c r="C51" s="6">
        <f ca="1">VLOOKUP(B51,外发报文录入!A:B,2,0)</f>
        <v>5</v>
      </c>
      <c r="D51" s="16" t="s">
        <v>47</v>
      </c>
      <c r="E51" s="16" t="s">
        <v>109</v>
      </c>
      <c r="F51" s="16" t="s">
        <v>47</v>
      </c>
      <c r="G51" s="16" t="s">
        <v>47</v>
      </c>
      <c r="H51" s="16" t="s">
        <v>47</v>
      </c>
      <c r="I51" s="16" t="s">
        <v>47</v>
      </c>
      <c r="J51" s="16" t="s">
        <v>47</v>
      </c>
      <c r="K51" s="16" t="s">
        <v>47</v>
      </c>
      <c r="L51" s="16" t="s">
        <v>47</v>
      </c>
      <c r="M51" s="16" t="s">
        <v>47</v>
      </c>
      <c r="N51" s="16" t="s">
        <v>47</v>
      </c>
      <c r="O51" s="16" t="s">
        <v>47</v>
      </c>
      <c r="P51" s="16" t="s">
        <v>47</v>
      </c>
      <c r="Q51" s="16" t="s">
        <v>47</v>
      </c>
      <c r="R51" s="16" t="s">
        <v>47</v>
      </c>
      <c r="S51" s="16" t="s">
        <v>47</v>
      </c>
    </row>
    <row r="52" ht="22.5" customHeight="1" spans="1:19">
      <c r="A52" s="6">
        <v>6</v>
      </c>
      <c r="B52" s="10" t="s">
        <v>22</v>
      </c>
      <c r="C52" s="6">
        <f ca="1">VLOOKUP(B52,外发报文录入!A:B,2,0)</f>
        <v>22</v>
      </c>
      <c r="D52" s="16" t="s">
        <v>110</v>
      </c>
      <c r="E52" s="16" t="s">
        <v>111</v>
      </c>
      <c r="F52" s="16" t="s">
        <v>47</v>
      </c>
      <c r="G52" s="16" t="s">
        <v>47</v>
      </c>
      <c r="H52" s="16" t="s">
        <v>47</v>
      </c>
      <c r="I52" s="16" t="s">
        <v>47</v>
      </c>
      <c r="J52" s="16" t="s">
        <v>47</v>
      </c>
      <c r="K52" s="16" t="s">
        <v>47</v>
      </c>
      <c r="L52" s="16" t="s">
        <v>47</v>
      </c>
      <c r="M52" s="16" t="s">
        <v>47</v>
      </c>
      <c r="N52" s="16" t="s">
        <v>47</v>
      </c>
      <c r="O52" s="16" t="s">
        <v>47</v>
      </c>
      <c r="P52" s="16" t="s">
        <v>47</v>
      </c>
      <c r="Q52" s="16" t="s">
        <v>47</v>
      </c>
      <c r="R52" s="16" t="s">
        <v>47</v>
      </c>
      <c r="S52" s="16" t="s">
        <v>103</v>
      </c>
    </row>
    <row r="53" ht="22.5" customHeight="1" spans="1:19">
      <c r="A53" s="6">
        <v>6</v>
      </c>
      <c r="B53" s="10">
        <v>331</v>
      </c>
      <c r="C53" s="6">
        <f ca="1">VLOOKUP(B53,外发报文录入!A:B,2,0)</f>
        <v>16</v>
      </c>
      <c r="D53" s="16" t="s">
        <v>47</v>
      </c>
      <c r="E53" s="16" t="s">
        <v>46</v>
      </c>
      <c r="F53" s="16" t="s">
        <v>47</v>
      </c>
      <c r="G53" s="16" t="s">
        <v>47</v>
      </c>
      <c r="H53" s="16" t="s">
        <v>47</v>
      </c>
      <c r="I53" s="16" t="s">
        <v>47</v>
      </c>
      <c r="J53" s="16" t="s">
        <v>47</v>
      </c>
      <c r="K53" s="16" t="s">
        <v>47</v>
      </c>
      <c r="L53" s="16" t="s">
        <v>47</v>
      </c>
      <c r="M53" s="16" t="s">
        <v>47</v>
      </c>
      <c r="N53" s="16" t="s">
        <v>47</v>
      </c>
      <c r="O53" s="16" t="s">
        <v>47</v>
      </c>
      <c r="P53" s="16" t="s">
        <v>47</v>
      </c>
      <c r="Q53" s="16" t="s">
        <v>47</v>
      </c>
      <c r="R53" s="16" t="s">
        <v>47</v>
      </c>
      <c r="S53" s="16" t="s">
        <v>47</v>
      </c>
    </row>
    <row r="54" ht="22.5" customHeight="1" spans="1:19">
      <c r="A54" s="6">
        <v>6</v>
      </c>
      <c r="B54" s="6" t="s">
        <v>11</v>
      </c>
      <c r="C54" s="6">
        <f ca="1">VLOOKUP(B54,外发报文录入!A:B,2,0)</f>
        <v>7</v>
      </c>
      <c r="D54" s="16" t="s">
        <v>47</v>
      </c>
      <c r="E54" s="16" t="s">
        <v>47</v>
      </c>
      <c r="F54" s="16" t="s">
        <v>47</v>
      </c>
      <c r="G54" s="16" t="s">
        <v>47</v>
      </c>
      <c r="H54" s="16" t="s">
        <v>112</v>
      </c>
      <c r="I54" s="16" t="s">
        <v>113</v>
      </c>
      <c r="J54" s="16" t="s">
        <v>47</v>
      </c>
      <c r="K54" s="16" t="s">
        <v>47</v>
      </c>
      <c r="L54" s="16" t="s">
        <v>47</v>
      </c>
      <c r="M54" s="16" t="s">
        <v>47</v>
      </c>
      <c r="N54" s="16" t="s">
        <v>47</v>
      </c>
      <c r="O54" s="16" t="s">
        <v>47</v>
      </c>
      <c r="P54" s="16" t="s">
        <v>114</v>
      </c>
      <c r="Q54" s="16" t="s">
        <v>47</v>
      </c>
      <c r="R54" s="16" t="s">
        <v>47</v>
      </c>
      <c r="S54" s="16" t="s">
        <v>47</v>
      </c>
    </row>
    <row r="55" ht="22.5" customHeight="1" spans="1:19">
      <c r="A55" s="6">
        <v>6</v>
      </c>
      <c r="B55" s="10" t="s">
        <v>23</v>
      </c>
      <c r="C55" s="6">
        <f ca="1">VLOOKUP(B55,外发报文录入!A:B,2,0)</f>
        <v>23</v>
      </c>
      <c r="D55" s="16" t="s">
        <v>47</v>
      </c>
      <c r="E55" s="16" t="s">
        <v>47</v>
      </c>
      <c r="F55" s="16" t="s">
        <v>47</v>
      </c>
      <c r="G55" s="16" t="s">
        <v>47</v>
      </c>
      <c r="H55" s="16" t="s">
        <v>47</v>
      </c>
      <c r="I55" s="16" t="s">
        <v>47</v>
      </c>
      <c r="J55" s="16" t="s">
        <v>115</v>
      </c>
      <c r="K55" s="16" t="s">
        <v>47</v>
      </c>
      <c r="L55" s="16" t="s">
        <v>47</v>
      </c>
      <c r="M55" s="16" t="s">
        <v>47</v>
      </c>
      <c r="N55" s="16" t="s">
        <v>47</v>
      </c>
      <c r="O55" s="16" t="s">
        <v>47</v>
      </c>
      <c r="P55" s="16" t="s">
        <v>47</v>
      </c>
      <c r="Q55" s="16" t="s">
        <v>47</v>
      </c>
      <c r="R55" s="16" t="s">
        <v>47</v>
      </c>
      <c r="S55" s="16" t="s">
        <v>47</v>
      </c>
    </row>
    <row r="56" ht="22.5" customHeight="1" spans="1:19">
      <c r="A56" s="6">
        <v>7</v>
      </c>
      <c r="B56" s="10" t="s">
        <v>9</v>
      </c>
      <c r="C56" s="6">
        <f ca="1">VLOOKUP(B56,外发报文录入!A:B,2,0)</f>
        <v>5</v>
      </c>
      <c r="D56" s="16" t="s">
        <v>47</v>
      </c>
      <c r="E56" s="16" t="s">
        <v>116</v>
      </c>
      <c r="F56" s="16" t="s">
        <v>47</v>
      </c>
      <c r="G56" s="16" t="s">
        <v>47</v>
      </c>
      <c r="H56" s="16" t="s">
        <v>47</v>
      </c>
      <c r="I56" s="16" t="s">
        <v>47</v>
      </c>
      <c r="J56" s="16" t="s">
        <v>47</v>
      </c>
      <c r="K56" s="16" t="s">
        <v>47</v>
      </c>
      <c r="L56" s="16" t="s">
        <v>47</v>
      </c>
      <c r="M56" s="16" t="s">
        <v>47</v>
      </c>
      <c r="N56" s="16" t="s">
        <v>47</v>
      </c>
      <c r="O56" s="16" t="s">
        <v>47</v>
      </c>
      <c r="P56" s="16" t="s">
        <v>47</v>
      </c>
      <c r="Q56" s="16" t="s">
        <v>47</v>
      </c>
      <c r="R56" s="16" t="s">
        <v>47</v>
      </c>
      <c r="S56" s="16" t="s">
        <v>47</v>
      </c>
    </row>
    <row r="57" ht="22.5" customHeight="1" spans="1:19">
      <c r="A57" s="6">
        <v>7</v>
      </c>
      <c r="B57" s="10" t="s">
        <v>7</v>
      </c>
      <c r="C57" s="6">
        <f ca="1">VLOOKUP(B57,外发报文录入!A:B,2,0)</f>
        <v>0</v>
      </c>
      <c r="D57" s="16" t="s">
        <v>47</v>
      </c>
      <c r="E57" s="16" t="s">
        <v>47</v>
      </c>
      <c r="F57" s="16" t="s">
        <v>117</v>
      </c>
      <c r="G57" s="16" t="s">
        <v>47</v>
      </c>
      <c r="H57" s="16" t="s">
        <v>47</v>
      </c>
      <c r="I57" s="16" t="s">
        <v>47</v>
      </c>
      <c r="J57" s="16" t="s">
        <v>47</v>
      </c>
      <c r="K57" s="16" t="s">
        <v>47</v>
      </c>
      <c r="L57" s="16" t="s">
        <v>47</v>
      </c>
      <c r="M57" s="16" t="s">
        <v>47</v>
      </c>
      <c r="N57" s="16" t="s">
        <v>47</v>
      </c>
      <c r="O57" s="16" t="s">
        <v>47</v>
      </c>
      <c r="P57" s="16" t="s">
        <v>47</v>
      </c>
      <c r="Q57" s="16" t="s">
        <v>47</v>
      </c>
      <c r="R57" s="16" t="s">
        <v>47</v>
      </c>
      <c r="S57" s="16" t="s">
        <v>47</v>
      </c>
    </row>
    <row r="58" ht="22.5" customHeight="1" spans="1:19">
      <c r="A58" s="6">
        <v>7</v>
      </c>
      <c r="B58" s="10">
        <v>331</v>
      </c>
      <c r="C58" s="6">
        <f ca="1">VLOOKUP(B58,外发报文录入!A:B,2,0)</f>
        <v>16</v>
      </c>
      <c r="D58" s="16" t="s">
        <v>47</v>
      </c>
      <c r="E58" s="16" t="s">
        <v>47</v>
      </c>
      <c r="F58" s="16" t="s">
        <v>47</v>
      </c>
      <c r="G58" s="16" t="s">
        <v>47</v>
      </c>
      <c r="H58" s="16" t="s">
        <v>47</v>
      </c>
      <c r="I58" s="16" t="s">
        <v>47</v>
      </c>
      <c r="J58" s="16" t="s">
        <v>47</v>
      </c>
      <c r="K58" s="16" t="s">
        <v>47</v>
      </c>
      <c r="L58" s="16" t="s">
        <v>47</v>
      </c>
      <c r="M58" s="16" t="s">
        <v>47</v>
      </c>
      <c r="N58" s="16" t="s">
        <v>47</v>
      </c>
      <c r="O58" s="16" t="s">
        <v>47</v>
      </c>
      <c r="P58" s="16" t="s">
        <v>47</v>
      </c>
      <c r="Q58" s="16" t="s">
        <v>47</v>
      </c>
      <c r="R58" s="16" t="s">
        <v>47</v>
      </c>
      <c r="S58" s="16" t="s">
        <v>47</v>
      </c>
    </row>
    <row r="59" ht="22.5" customHeight="1" spans="1:19">
      <c r="A59" s="6">
        <v>7</v>
      </c>
      <c r="B59" s="6" t="s">
        <v>24</v>
      </c>
      <c r="C59" s="6">
        <f ca="1">VLOOKUP(B59,外发报文录入!A:B,2,0)</f>
        <v>24</v>
      </c>
      <c r="D59" s="16" t="s">
        <v>118</v>
      </c>
      <c r="E59" s="16" t="s">
        <v>47</v>
      </c>
      <c r="F59" s="16" t="s">
        <v>47</v>
      </c>
      <c r="G59" s="16" t="s">
        <v>47</v>
      </c>
      <c r="H59" s="16" t="s">
        <v>47</v>
      </c>
      <c r="I59" s="16" t="s">
        <v>47</v>
      </c>
      <c r="J59" s="16" t="s">
        <v>47</v>
      </c>
      <c r="K59" s="16" t="s">
        <v>47</v>
      </c>
      <c r="L59" s="16" t="s">
        <v>47</v>
      </c>
      <c r="M59" s="16" t="s">
        <v>47</v>
      </c>
      <c r="N59" s="16" t="s">
        <v>47</v>
      </c>
      <c r="O59" s="16" t="s">
        <v>47</v>
      </c>
      <c r="P59" s="16" t="s">
        <v>47</v>
      </c>
      <c r="Q59" s="16" t="s">
        <v>47</v>
      </c>
      <c r="R59" s="16" t="s">
        <v>47</v>
      </c>
      <c r="S59" s="16" t="s">
        <v>47</v>
      </c>
    </row>
    <row r="60" ht="22.5" customHeight="1" spans="1:19">
      <c r="A60" s="6">
        <v>8</v>
      </c>
      <c r="B60" s="10" t="s">
        <v>9</v>
      </c>
      <c r="C60" s="6">
        <f ca="1">VLOOKUP(B60,外发报文录入!A:B,2,0)</f>
        <v>5</v>
      </c>
      <c r="D60" s="16" t="s">
        <v>47</v>
      </c>
      <c r="E60" s="16" t="s">
        <v>47</v>
      </c>
      <c r="F60" s="16" t="s">
        <v>47</v>
      </c>
      <c r="G60" s="16" t="s">
        <v>47</v>
      </c>
      <c r="H60" s="16" t="s">
        <v>47</v>
      </c>
      <c r="I60" s="16" t="s">
        <v>47</v>
      </c>
      <c r="J60" s="16" t="s">
        <v>47</v>
      </c>
      <c r="K60" s="16" t="s">
        <v>47</v>
      </c>
      <c r="L60" s="16" t="s">
        <v>47</v>
      </c>
      <c r="M60" s="16" t="s">
        <v>47</v>
      </c>
      <c r="N60" s="16" t="s">
        <v>47</v>
      </c>
      <c r="O60" s="16" t="s">
        <v>47</v>
      </c>
      <c r="P60" s="16" t="s">
        <v>47</v>
      </c>
      <c r="Q60" s="16" t="s">
        <v>47</v>
      </c>
      <c r="R60" s="16" t="s">
        <v>47</v>
      </c>
      <c r="S60" s="16" t="s">
        <v>47</v>
      </c>
    </row>
    <row r="61" ht="22.5" customHeight="1" spans="1:19">
      <c r="A61" s="6">
        <v>8</v>
      </c>
      <c r="B61" s="10" t="s">
        <v>22</v>
      </c>
      <c r="C61" s="6">
        <f ca="1">VLOOKUP(B61,外发报文录入!A:B,2,0)</f>
        <v>22</v>
      </c>
      <c r="D61" s="16" t="s">
        <v>47</v>
      </c>
      <c r="E61" s="16" t="s">
        <v>47</v>
      </c>
      <c r="F61" s="16" t="s">
        <v>47</v>
      </c>
      <c r="G61" s="16" t="s">
        <v>47</v>
      </c>
      <c r="H61" s="16" t="s">
        <v>47</v>
      </c>
      <c r="I61" s="16" t="s">
        <v>47</v>
      </c>
      <c r="J61" s="16" t="s">
        <v>47</v>
      </c>
      <c r="K61" s="16" t="s">
        <v>47</v>
      </c>
      <c r="L61" s="16" t="s">
        <v>47</v>
      </c>
      <c r="M61" s="16" t="s">
        <v>47</v>
      </c>
      <c r="N61" s="16" t="s">
        <v>47</v>
      </c>
      <c r="O61" s="16" t="s">
        <v>47</v>
      </c>
      <c r="P61" s="16" t="s">
        <v>47</v>
      </c>
      <c r="Q61" s="16" t="s">
        <v>47</v>
      </c>
      <c r="R61" s="16" t="s">
        <v>47</v>
      </c>
      <c r="S61" s="16" t="s">
        <v>47</v>
      </c>
    </row>
    <row r="62" ht="22.5" customHeight="1" spans="1:19">
      <c r="A62" s="6">
        <v>8</v>
      </c>
      <c r="B62" s="10">
        <v>331</v>
      </c>
      <c r="C62" s="6">
        <f ca="1">VLOOKUP(B62,外发报文录入!A:B,2,0)</f>
        <v>16</v>
      </c>
      <c r="D62" s="16" t="s">
        <v>47</v>
      </c>
      <c r="E62" s="16" t="s">
        <v>47</v>
      </c>
      <c r="F62" s="16" t="s">
        <v>47</v>
      </c>
      <c r="G62" s="16" t="s">
        <v>47</v>
      </c>
      <c r="H62" s="16" t="s">
        <v>47</v>
      </c>
      <c r="I62" s="16" t="s">
        <v>47</v>
      </c>
      <c r="J62" s="16" t="s">
        <v>47</v>
      </c>
      <c r="K62" s="16" t="s">
        <v>47</v>
      </c>
      <c r="L62" s="16" t="s">
        <v>47</v>
      </c>
      <c r="M62" s="16" t="s">
        <v>47</v>
      </c>
      <c r="N62" s="16" t="s">
        <v>47</v>
      </c>
      <c r="O62" s="16" t="s">
        <v>47</v>
      </c>
      <c r="P62" s="16" t="s">
        <v>47</v>
      </c>
      <c r="Q62" s="16" t="s">
        <v>47</v>
      </c>
      <c r="R62" s="16" t="s">
        <v>47</v>
      </c>
      <c r="S62" s="16" t="s">
        <v>47</v>
      </c>
    </row>
    <row r="63" ht="22.5" customHeight="1" spans="1:19">
      <c r="A63" s="6">
        <v>8</v>
      </c>
      <c r="B63" s="6" t="s">
        <v>24</v>
      </c>
      <c r="C63" s="6">
        <f ca="1">VLOOKUP(B63,外发报文录入!A:B,2,0)</f>
        <v>24</v>
      </c>
      <c r="D63" s="16" t="s">
        <v>47</v>
      </c>
      <c r="E63" s="16" t="s">
        <v>47</v>
      </c>
      <c r="F63" s="16" t="s">
        <v>47</v>
      </c>
      <c r="G63" s="16" t="s">
        <v>47</v>
      </c>
      <c r="H63" s="16" t="s">
        <v>47</v>
      </c>
      <c r="I63" s="16" t="s">
        <v>47</v>
      </c>
      <c r="J63" s="16" t="s">
        <v>47</v>
      </c>
      <c r="K63" s="16" t="s">
        <v>47</v>
      </c>
      <c r="L63" s="16" t="s">
        <v>47</v>
      </c>
      <c r="M63" s="16" t="s">
        <v>47</v>
      </c>
      <c r="N63" s="16" t="s">
        <v>47</v>
      </c>
      <c r="O63" s="16" t="s">
        <v>47</v>
      </c>
      <c r="P63" s="16" t="s">
        <v>47</v>
      </c>
      <c r="Q63" s="16" t="s">
        <v>47</v>
      </c>
      <c r="R63" s="16" t="s">
        <v>47</v>
      </c>
      <c r="S63" s="16" t="s">
        <v>47</v>
      </c>
    </row>
    <row r="64" ht="22.5" customHeight="1" spans="1:19">
      <c r="A64" s="6">
        <v>9</v>
      </c>
      <c r="B64" s="10" t="s">
        <v>13</v>
      </c>
      <c r="C64" s="6">
        <f ca="1">VLOOKUP(B64,外发报文录入!A:B,2,0)</f>
        <v>9</v>
      </c>
      <c r="D64" s="16" t="s">
        <v>67</v>
      </c>
      <c r="E64" s="16" t="s">
        <v>47</v>
      </c>
      <c r="F64" s="16" t="s">
        <v>47</v>
      </c>
      <c r="G64" s="16" t="s">
        <v>47</v>
      </c>
      <c r="H64" s="16" t="s">
        <v>47</v>
      </c>
      <c r="I64" s="16" t="s">
        <v>47</v>
      </c>
      <c r="J64" s="16" t="s">
        <v>47</v>
      </c>
      <c r="K64" s="16" t="s">
        <v>47</v>
      </c>
      <c r="L64" s="16" t="s">
        <v>47</v>
      </c>
      <c r="M64" s="16" t="s">
        <v>47</v>
      </c>
      <c r="N64" s="16" t="s">
        <v>47</v>
      </c>
      <c r="O64" s="16" t="s">
        <v>47</v>
      </c>
      <c r="P64" s="16" t="s">
        <v>47</v>
      </c>
      <c r="Q64" s="16" t="s">
        <v>47</v>
      </c>
      <c r="R64" s="16" t="s">
        <v>47</v>
      </c>
      <c r="S64" s="16" t="s">
        <v>47</v>
      </c>
    </row>
    <row r="65" ht="22.5" customHeight="1" spans="1:19">
      <c r="A65" s="6">
        <v>9</v>
      </c>
      <c r="B65" s="6" t="s">
        <v>12</v>
      </c>
      <c r="C65" s="6">
        <f ca="1">VLOOKUP(B65,外发报文录入!A:B,2,0)</f>
        <v>8</v>
      </c>
      <c r="D65" s="16" t="s">
        <v>65</v>
      </c>
      <c r="E65" s="16" t="s">
        <v>47</v>
      </c>
      <c r="F65" s="16" t="s">
        <v>47</v>
      </c>
      <c r="G65" s="16" t="s">
        <v>47</v>
      </c>
      <c r="H65" s="16" t="s">
        <v>47</v>
      </c>
      <c r="I65" s="16" t="s">
        <v>47</v>
      </c>
      <c r="J65" s="16" t="s">
        <v>47</v>
      </c>
      <c r="K65" s="16" t="s">
        <v>47</v>
      </c>
      <c r="L65" s="16" t="s">
        <v>47</v>
      </c>
      <c r="M65" s="16" t="s">
        <v>47</v>
      </c>
      <c r="N65" s="16" t="s">
        <v>47</v>
      </c>
      <c r="O65" s="16" t="s">
        <v>47</v>
      </c>
      <c r="P65" s="16" t="s">
        <v>47</v>
      </c>
      <c r="Q65" s="16" t="s">
        <v>47</v>
      </c>
      <c r="R65" s="16" t="s">
        <v>47</v>
      </c>
      <c r="S65" s="16" t="s">
        <v>47</v>
      </c>
    </row>
    <row r="66" ht="22.5" customHeight="1" spans="1:19">
      <c r="A66" s="6">
        <v>9</v>
      </c>
      <c r="B66" s="10" t="s">
        <v>23</v>
      </c>
      <c r="C66" s="6">
        <f ca="1">VLOOKUP(B66,外发报文录入!A:B,2,0)</f>
        <v>23</v>
      </c>
      <c r="D66" s="16" t="s">
        <v>47</v>
      </c>
      <c r="E66" s="16" t="s">
        <v>47</v>
      </c>
      <c r="F66" s="16" t="s">
        <v>47</v>
      </c>
      <c r="G66" s="16" t="s">
        <v>47</v>
      </c>
      <c r="H66" s="16" t="s">
        <v>47</v>
      </c>
      <c r="I66" s="16" t="s">
        <v>47</v>
      </c>
      <c r="J66" s="16" t="s">
        <v>115</v>
      </c>
      <c r="K66" s="16" t="s">
        <v>47</v>
      </c>
      <c r="L66" s="16" t="s">
        <v>47</v>
      </c>
      <c r="M66" s="16" t="s">
        <v>47</v>
      </c>
      <c r="N66" s="16" t="s">
        <v>47</v>
      </c>
      <c r="O66" s="16" t="s">
        <v>47</v>
      </c>
      <c r="P66" s="16" t="s">
        <v>47</v>
      </c>
      <c r="Q66" s="16" t="s">
        <v>47</v>
      </c>
      <c r="R66" s="16" t="s">
        <v>47</v>
      </c>
      <c r="S66" s="16" t="s">
        <v>47</v>
      </c>
    </row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/>
    <row r="109" ht="22.5" customHeight="1"/>
    <row r="110" ht="22.5" customHeight="1"/>
    <row r="111" ht="22.5" customHeight="1"/>
    <row r="112" ht="22.5" customHeight="1"/>
    <row r="113" ht="22.5" customHeight="1"/>
    <row r="114" ht="22.5" customHeight="1"/>
    <row r="115" ht="22.5" customHeight="1"/>
    <row r="116" ht="22.5" customHeight="1"/>
    <row r="117" ht="22.5" customHeight="1"/>
    <row r="118" ht="22.5" customHeight="1"/>
    <row r="119" ht="22.5" customHeight="1"/>
    <row r="120" ht="22.5" customHeight="1"/>
    <row r="121" ht="22.5" customHeight="1"/>
    <row r="122" ht="22.5" customHeight="1"/>
    <row r="123" ht="22.5" customHeight="1"/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  <row r="135" ht="22.5" customHeight="1"/>
    <row r="136" ht="22.5" customHeight="1"/>
    <row r="137" ht="22.5" customHeight="1"/>
    <row r="138" ht="22.5" customHeight="1"/>
    <row r="139" ht="22.5" customHeight="1"/>
    <row r="140" ht="22.5" customHeight="1"/>
    <row r="141" ht="22.5" customHeight="1"/>
    <row r="142" ht="22.5" customHeight="1"/>
    <row r="143" ht="22.5" customHeight="1"/>
    <row r="144" ht="22.5" customHeight="1"/>
    <row r="145" ht="22.5" customHeight="1"/>
    <row r="146" ht="22.5" customHeight="1"/>
    <row r="147" ht="22.5" customHeight="1"/>
    <row r="148" ht="22.5" customHeight="1"/>
    <row r="149" ht="22.5" customHeight="1"/>
    <row r="150" ht="22.5" customHeight="1"/>
    <row r="151" ht="22.5" customHeight="1"/>
    <row r="152" ht="22.5" customHeight="1"/>
    <row r="153" ht="22.5" customHeight="1"/>
    <row r="154" ht="22.5" customHeight="1"/>
    <row r="155" ht="22.5" customHeight="1"/>
    <row r="156" ht="22.5" customHeight="1"/>
    <row r="157" ht="22.5" customHeight="1"/>
    <row r="158" ht="22.5" customHeight="1"/>
    <row r="159" ht="22.5" customHeight="1"/>
    <row r="160" ht="22.5" customHeight="1"/>
    <row r="161" ht="22.5" customHeight="1"/>
    <row r="162" ht="22.5" customHeight="1"/>
    <row r="163" ht="22.5" customHeight="1"/>
    <row r="164" ht="22.5" customHeight="1"/>
    <row r="165" ht="22.5" customHeight="1"/>
    <row r="166" ht="22.5" customHeight="1"/>
    <row r="167" ht="22.5" customHeight="1"/>
    <row r="168" ht="22.5" customHeight="1"/>
    <row r="169" ht="22.5" customHeight="1"/>
    <row r="170" ht="22.5" customHeight="1"/>
    <row r="171" ht="22.5" customHeight="1"/>
    <row r="172" ht="22.5" customHeight="1"/>
    <row r="173" ht="22.5" customHeight="1"/>
    <row r="174" ht="22.5" customHeight="1"/>
    <row r="175" ht="22.5" customHeight="1"/>
    <row r="176" ht="22.5" customHeight="1"/>
    <row r="177" ht="22.5" customHeight="1"/>
    <row r="178" ht="22.5" customHeight="1"/>
    <row r="179" ht="22.5" customHeight="1"/>
    <row r="180" ht="22.5" customHeight="1"/>
    <row r="181" ht="22.5" customHeight="1"/>
    <row r="182" ht="22.5" customHeight="1"/>
    <row r="183" ht="22.5" customHeight="1"/>
    <row r="184" ht="22.5" customHeight="1"/>
    <row r="185" ht="22.5" customHeight="1"/>
    <row r="186" ht="22.5" customHeight="1"/>
    <row r="187" ht="22.5" customHeight="1"/>
    <row r="188" ht="22.5" customHeight="1"/>
    <row r="189" ht="22.5" customHeight="1"/>
    <row r="190" ht="22.5" customHeight="1"/>
    <row r="191" ht="22.5" customHeight="1"/>
    <row r="192" ht="22.5" customHeight="1"/>
    <row r="193" ht="22.5" customHeight="1"/>
    <row r="194" ht="22.5" customHeight="1"/>
    <row r="195" ht="22.5" customHeight="1"/>
    <row r="196" ht="22.5" customHeight="1"/>
    <row r="197" ht="22.5" customHeight="1"/>
    <row r="198" ht="22.5" customHeight="1"/>
    <row r="199" ht="22.5" customHeight="1"/>
    <row r="200" ht="22.5" customHeight="1"/>
    <row r="201" ht="22.5" customHeight="1"/>
    <row r="202" ht="22.5" customHeight="1"/>
    <row r="203" ht="22.5" customHeight="1"/>
    <row r="204" ht="22.5" customHeight="1"/>
    <row r="205" ht="22.5" customHeight="1"/>
    <row r="206" ht="22.5" customHeight="1"/>
    <row r="207" ht="22.5" customHeight="1"/>
    <row r="208" ht="22.5" customHeight="1"/>
    <row r="209" ht="22.5" customHeight="1"/>
    <row r="210" ht="22.5" customHeight="1"/>
    <row r="211" ht="22.5" customHeight="1"/>
    <row r="212" ht="22.5" customHeight="1"/>
    <row r="213" ht="22.5" customHeight="1"/>
    <row r="214" ht="22.5" customHeight="1"/>
    <row r="215" ht="22.5" customHeight="1"/>
    <row r="216" ht="22.5" customHeight="1"/>
    <row r="217" ht="22.5" customHeight="1"/>
    <row r="218" ht="22.5" customHeight="1"/>
    <row r="219" ht="22.5" customHeight="1"/>
    <row r="220" ht="22.5" customHeight="1"/>
    <row r="221" ht="22.5" customHeight="1"/>
    <row r="222" ht="22.5" customHeight="1"/>
    <row r="223" ht="22.5" customHeight="1"/>
    <row r="224" ht="22.5" customHeight="1"/>
    <row r="225" ht="22.5" customHeight="1"/>
    <row r="226" ht="22.5" customHeight="1"/>
    <row r="227" ht="22.5" customHeight="1"/>
    <row r="228" ht="22.5" customHeight="1"/>
    <row r="229" ht="22.5" customHeight="1"/>
    <row r="230" ht="22.5" customHeight="1"/>
    <row r="231" ht="22.5" customHeight="1"/>
    <row r="232" ht="22.5" customHeight="1"/>
    <row r="233" ht="22.5" customHeight="1"/>
    <row r="234" ht="22.5" customHeight="1"/>
    <row r="235" ht="22.5" customHeight="1"/>
    <row r="236" ht="22.5" customHeight="1"/>
    <row r="237" ht="22.5" customHeight="1"/>
    <row r="238" ht="22.5" customHeight="1"/>
    <row r="239" ht="22.5" customHeight="1"/>
    <row r="240" ht="22.5" customHeight="1"/>
    <row r="241" ht="22.5" customHeight="1"/>
    <row r="242" ht="22.5" customHeight="1"/>
    <row r="243" ht="22.5" customHeight="1"/>
    <row r="244" ht="22.5" customHeight="1"/>
    <row r="245" ht="22.5" customHeight="1"/>
    <row r="246" ht="22.5" customHeight="1"/>
    <row r="247" ht="22.5" customHeight="1"/>
    <row r="248" ht="22.5" customHeight="1"/>
    <row r="249" ht="22.5" customHeight="1"/>
    <row r="250" ht="22.5" customHeight="1"/>
    <row r="251" ht="22.5" customHeight="1"/>
    <row r="252" ht="22.5" customHeight="1"/>
    <row r="253" ht="22.5" customHeight="1"/>
    <row r="254" ht="22.5" customHeight="1"/>
    <row r="255" ht="22.5" customHeight="1"/>
    <row r="256" ht="22.5" customHeight="1"/>
    <row r="257" ht="22.5" customHeight="1"/>
    <row r="258" ht="22.5" customHeight="1"/>
    <row r="259" ht="22.5" customHeight="1"/>
    <row r="260" ht="22.5" customHeight="1"/>
    <row r="261" ht="22.5" customHeight="1"/>
    <row r="262" ht="22.5" customHeight="1"/>
    <row r="263" ht="22.5" customHeight="1"/>
    <row r="264" ht="22.5" customHeight="1"/>
    <row r="265" ht="22.5" customHeight="1"/>
    <row r="266" ht="22.5" customHeight="1"/>
    <row r="267" ht="22.5" customHeight="1"/>
    <row r="268" ht="22.5" customHeight="1"/>
    <row r="269" ht="22.5" customHeight="1"/>
    <row r="270" ht="22.5" customHeight="1"/>
    <row r="271" ht="22.5" customHeight="1"/>
    <row r="272" ht="22.5" customHeight="1"/>
    <row r="273" ht="22.5" customHeight="1"/>
    <row r="274" ht="22.5" customHeight="1"/>
    <row r="275" ht="22.5" customHeight="1"/>
    <row r="276" ht="22.5" customHeight="1"/>
    <row r="277" ht="22.5" customHeight="1"/>
    <row r="278" ht="22.5" customHeight="1"/>
    <row r="279" ht="22.5" customHeight="1"/>
    <row r="280" ht="22.5" customHeight="1"/>
    <row r="281" ht="22.5" customHeight="1"/>
    <row r="282" ht="22.5" customHeight="1"/>
    <row r="283" ht="22.5" customHeight="1"/>
    <row r="284" ht="22.5" customHeight="1"/>
    <row r="285" ht="22.5" customHeight="1"/>
    <row r="286" ht="22.5" customHeight="1"/>
    <row r="287" ht="22.5" customHeight="1"/>
    <row r="288" ht="22.5" customHeight="1"/>
    <row r="289" ht="22.5" customHeight="1"/>
    <row r="290" ht="22.5" customHeight="1"/>
    <row r="291" ht="22.5" customHeight="1"/>
    <row r="292" ht="22.5" customHeight="1"/>
    <row r="293" ht="22.5" customHeight="1"/>
    <row r="294" ht="22.5" customHeight="1"/>
    <row r="295" ht="22.5" customHeight="1"/>
    <row r="296" ht="22.5" customHeight="1"/>
    <row r="297" ht="22.5" customHeight="1"/>
    <row r="298" ht="22.5" customHeight="1"/>
    <row r="299" ht="22.5" customHeight="1"/>
    <row r="300" ht="22.5" customHeight="1"/>
    <row r="301" ht="22.5" customHeight="1"/>
    <row r="302" ht="22.5" customHeight="1"/>
    <row r="303" ht="22.5" customHeight="1"/>
    <row r="304" ht="22.5" customHeight="1"/>
    <row r="305" ht="22.5" customHeight="1"/>
    <row r="306" ht="22.5" customHeight="1"/>
    <row r="307" ht="22.5" customHeight="1"/>
    <row r="308" ht="22.5" customHeight="1"/>
    <row r="309" ht="22.5" customHeight="1"/>
    <row r="310" ht="22.5" customHeight="1"/>
    <row r="311" ht="22.5" customHeight="1"/>
    <row r="312" ht="22.5" customHeight="1"/>
    <row r="313" ht="22.5" customHeight="1"/>
    <row r="314" ht="22.5" customHeight="1"/>
    <row r="315" ht="22.5" customHeight="1"/>
    <row r="316" ht="22.5" customHeight="1"/>
    <row r="317" ht="22.5" customHeight="1"/>
    <row r="318" ht="22.5" customHeight="1"/>
    <row r="319" ht="22.5" customHeight="1"/>
    <row r="320" ht="22.5" customHeight="1"/>
    <row r="321" ht="22.5" customHeight="1"/>
    <row r="322" ht="22.5" customHeight="1"/>
    <row r="323" ht="22.5" customHeight="1"/>
    <row r="324" ht="22.5" customHeight="1"/>
    <row r="325" ht="22.5" customHeight="1"/>
    <row r="326" ht="22.5" customHeight="1"/>
    <row r="327" ht="22.5" customHeight="1"/>
    <row r="328" ht="22.5" customHeight="1"/>
    <row r="329" ht="22.5" customHeight="1"/>
    <row r="330" ht="22.5" customHeight="1"/>
    <row r="331" ht="22.5" customHeight="1"/>
    <row r="332" ht="22.5" customHeight="1"/>
    <row r="333" ht="22.5" customHeight="1"/>
    <row r="334" ht="22.5" customHeight="1"/>
    <row r="335" ht="22.5" customHeight="1"/>
    <row r="336" ht="22.5" customHeight="1"/>
    <row r="337" ht="22.5" customHeight="1"/>
    <row r="338" ht="22.5" customHeight="1"/>
    <row r="339" ht="22.5" customHeight="1"/>
    <row r="340" ht="22.5" customHeight="1"/>
    <row r="341" ht="22.5" customHeight="1"/>
    <row r="342" ht="22.5" customHeight="1"/>
    <row r="343" ht="22.5" customHeight="1"/>
    <row r="344" ht="22.5" customHeight="1"/>
    <row r="345" ht="22.5" customHeight="1"/>
    <row r="346" ht="22.5" customHeight="1"/>
    <row r="347" ht="22.5" customHeight="1"/>
    <row r="348" ht="22.5" customHeight="1"/>
    <row r="349" ht="22.5" customHeight="1"/>
    <row r="350" ht="22.5" customHeight="1"/>
    <row r="351" ht="22.5" customHeight="1"/>
    <row r="352" ht="22.5" customHeight="1"/>
    <row r="353" ht="22.5" customHeight="1"/>
  </sheetData>
  <sheetCalcPr fullCalcOnLoad="1"/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workbookViewId="0">
      <selection activeCell="B3" sqref="B3"/>
    </sheetView>
  </sheetViews>
  <sheetFormatPr defaultColWidth="8.85" defaultRowHeight="13.5" outlineLevelRow="1" outlineLevelCol="3"/>
  <cols>
    <col min="1" max="1" width="15.1333333333333" customWidth="1"/>
    <col min="2" max="2" width="17.425" customWidth="1"/>
    <col min="3" max="3" width="26.1333333333333" customWidth="1"/>
    <col min="4" max="4" width="26.425" customWidth="1"/>
  </cols>
  <sheetData>
    <row r="1" ht="39" customHeight="1" spans="1:4">
      <c r="A1" s="7" t="s">
        <v>27</v>
      </c>
      <c r="B1" s="7" t="s">
        <v>119</v>
      </c>
      <c r="C1" s="7" t="s">
        <v>120</v>
      </c>
      <c r="D1" s="7" t="s">
        <v>121</v>
      </c>
    </row>
    <row r="2" ht="22.5" customHeight="1" spans="1:4">
      <c r="A2" s="8">
        <v>1</v>
      </c>
      <c r="B2" s="8">
        <v>1</v>
      </c>
      <c r="C2" s="8">
        <v>0</v>
      </c>
      <c r="D2" s="8">
        <v>1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"/>
  <sheetViews>
    <sheetView workbookViewId="0">
      <selection activeCell="C8" sqref="C8"/>
    </sheetView>
  </sheetViews>
  <sheetFormatPr defaultColWidth="8.85" defaultRowHeight="13.5" outlineLevelRow="1" outlineLevelCol="4"/>
  <cols>
    <col min="1" max="1" width="15.1333333333333" customWidth="1"/>
    <col min="2" max="2" width="21.2833333333333" customWidth="1"/>
    <col min="3" max="3" width="14.85" customWidth="1"/>
    <col min="4" max="4" width="14.425" customWidth="1"/>
    <col min="5" max="5" width="13.5666666666667" customWidth="1"/>
  </cols>
  <sheetData>
    <row r="1" ht="39" customHeight="1" spans="1:5">
      <c r="A1" s="5" t="s">
        <v>27</v>
      </c>
      <c r="B1" s="5" t="s">
        <v>122</v>
      </c>
      <c r="C1" s="5" t="s">
        <v>121</v>
      </c>
      <c r="D1" s="5" t="s">
        <v>123</v>
      </c>
      <c r="E1" s="5" t="s">
        <v>124</v>
      </c>
    </row>
    <row r="2" ht="22.5" customHeight="1" spans="1:5">
      <c r="A2" s="6">
        <v>1</v>
      </c>
      <c r="B2" s="6">
        <v>1</v>
      </c>
      <c r="C2" s="6">
        <v>0</v>
      </c>
      <c r="D2" s="6">
        <v>80</v>
      </c>
      <c r="E2" s="6">
        <v>3000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10" sqref="A10"/>
    </sheetView>
  </sheetViews>
  <sheetFormatPr defaultColWidth="8.85" defaultRowHeight="13.5" outlineLevelCol="3"/>
  <cols>
    <col min="1" max="1" width="15.1333333333333" customWidth="1"/>
    <col min="2" max="2" width="29.85" customWidth="1"/>
    <col min="3" max="3" width="28.85" customWidth="1"/>
    <col min="4" max="4" width="30.85" customWidth="1"/>
  </cols>
  <sheetData>
    <row r="1" ht="39" customHeight="1" spans="1:4">
      <c r="A1" s="1" t="s">
        <v>27</v>
      </c>
      <c r="B1" s="2" t="s">
        <v>125</v>
      </c>
      <c r="C1" s="2" t="s">
        <v>126</v>
      </c>
      <c r="D1" s="3" t="s">
        <v>127</v>
      </c>
    </row>
    <row r="2" ht="22.5" customHeight="1" spans="1:4">
      <c r="A2" s="4">
        <v>1</v>
      </c>
      <c r="B2" s="4">
        <f ca="1">COUNTIF(检测台步骤录入!A:A,A2)</f>
        <v>1</v>
      </c>
      <c r="C2" s="4">
        <f ca="1">COUNTIF(GPIO!A:A,A2)</f>
        <v>1</v>
      </c>
      <c r="D2" s="4">
        <f ca="1">COUNTIF(PWM!A:A,A2)</f>
        <v>1</v>
      </c>
    </row>
    <row r="3" ht="22.5" customHeight="1" spans="1:4">
      <c r="A3" s="4">
        <v>2</v>
      </c>
      <c r="B3" s="4">
        <f ca="1">COUNTIF(检测台步骤录入!A:A,A3)</f>
        <v>4</v>
      </c>
      <c r="C3" s="4">
        <f ca="1">COUNTIF(GPIO!A:A,A3)</f>
        <v>0</v>
      </c>
      <c r="D3" s="4">
        <f ca="1">COUNTIF(PWM!A:A,A3)</f>
        <v>0</v>
      </c>
    </row>
    <row r="4" ht="22.5" customHeight="1" spans="1:4">
      <c r="A4" s="4">
        <v>3</v>
      </c>
      <c r="B4" s="4">
        <f ca="1">COUNTIF(检测台步骤录入!A:A,A4)</f>
        <v>26</v>
      </c>
      <c r="C4" s="4">
        <f ca="1">COUNTIF(GPIO!A:A,A4)</f>
        <v>0</v>
      </c>
      <c r="D4" s="4">
        <f ca="1">COUNTIF(PWM!A:A,A4)</f>
        <v>0</v>
      </c>
    </row>
    <row r="5" ht="22.5" customHeight="1" spans="1:4">
      <c r="A5" s="4">
        <v>4</v>
      </c>
      <c r="B5" s="4">
        <f ca="1">COUNTIF(检测台步骤录入!A:A,A5)</f>
        <v>8</v>
      </c>
      <c r="C5" s="4">
        <f ca="1">COUNTIF(GPIO!A:A,A5)</f>
        <v>0</v>
      </c>
      <c r="D5" s="4">
        <f ca="1">COUNTIF(PWM!A:A,A5)</f>
        <v>0</v>
      </c>
    </row>
    <row r="6" ht="22.5" customHeight="1" spans="1:4">
      <c r="A6" s="4">
        <v>5</v>
      </c>
      <c r="B6" s="4">
        <f ca="1">COUNTIF(检测台步骤录入!A:A,A6)</f>
        <v>8</v>
      </c>
      <c r="C6" s="4">
        <f ca="1">COUNTIF(GPIO!A:A,A6)</f>
        <v>0</v>
      </c>
      <c r="D6" s="4">
        <f ca="1">COUNTIF(PWM!A:A,A6)</f>
        <v>0</v>
      </c>
    </row>
    <row r="7" ht="22.5" customHeight="1" spans="1:4">
      <c r="A7" s="4">
        <v>6</v>
      </c>
      <c r="B7" s="4">
        <f ca="1">COUNTIF(检测台步骤录入!A:A,A7)</f>
        <v>7</v>
      </c>
      <c r="C7" s="4">
        <f ca="1">COUNTIF(GPIO!A:A,A7)</f>
        <v>0</v>
      </c>
      <c r="D7" s="4">
        <f ca="1">COUNTIF(PWM!A:A,A7)</f>
        <v>0</v>
      </c>
    </row>
    <row r="8" ht="22.5" customHeight="1" spans="1:4">
      <c r="A8" s="4">
        <v>7</v>
      </c>
      <c r="B8" s="4">
        <f ca="1">COUNTIF(检测台步骤录入!A:A,A8)</f>
        <v>4</v>
      </c>
      <c r="C8" s="4">
        <f ca="1">COUNTIF(GPIO!A:A,A8)</f>
        <v>0</v>
      </c>
      <c r="D8" s="4">
        <f ca="1">COUNTIF(PWM!A:A,A8)</f>
        <v>0</v>
      </c>
    </row>
    <row r="9" ht="15" spans="1:4">
      <c r="A9" s="4">
        <v>8</v>
      </c>
      <c r="B9" s="4">
        <f ca="1">COUNTIF(检测台步骤录入!A:A,A9)</f>
        <v>4</v>
      </c>
      <c r="C9" s="4">
        <f ca="1">COUNTIF(GPIO!A:A,A9)</f>
        <v>0</v>
      </c>
      <c r="D9" s="4">
        <f ca="1">COUNTIF(PWM!A:A,A9)</f>
        <v>0</v>
      </c>
    </row>
    <row r="10" ht="15" spans="1:4">
      <c r="A10" s="4">
        <v>9</v>
      </c>
      <c r="B10" s="4">
        <f ca="1">COUNTIF(检测台步骤录入!A:A,A10)</f>
        <v>3</v>
      </c>
      <c r="C10" s="4">
        <f ca="1">COUNTIF(GPIO!A:A,A10)</f>
        <v>0</v>
      </c>
      <c r="D10" s="4">
        <f ca="1">COUNTIF(PWM!A:A,A10)</f>
        <v>0</v>
      </c>
    </row>
  </sheetData>
  <sheetCalcPr fullCalcOnLoad="1"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外发报文录入</vt:lpstr>
      <vt:lpstr>检测台步骤录入</vt:lpstr>
      <vt:lpstr>GPIO</vt:lpstr>
      <vt:lpstr>PWM</vt:lpstr>
      <vt:lpstr>检测台步数统计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刘丑丑</cp:lastModifiedBy>
  <dcterms:created xsi:type="dcterms:W3CDTF">2022-08-02T03:24:00Z</dcterms:created>
  <dcterms:modified xsi:type="dcterms:W3CDTF">2023-09-11T00:41:37Z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49097D99C29B4EA68FB9AE49049578E0_13</vt:lpwstr>
  </property>
  <property fmtid="{D5CDD505-2E9C-101B-9397-08002B2CF9AE}" pid="3" name="KSOProductBuildVer">
    <vt:lpwstr>2052-12.1.0.15374</vt:lpwstr>
  </property>
  <property fmtid="{D5CDD505-2E9C-101B-9397-08002B2CF9AE}" pid="4" name="KSOReadingLayout">
    <vt:bool>true</vt:bool>
  </property>
</Properties>
</file>